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3"/>
  </bookViews>
  <sheets>
    <sheet name="Caraguatatuba" sheetId="2" r:id="rId1"/>
    <sheet name="Ilhabela" sheetId="3" r:id="rId2"/>
    <sheet name="São Sebastião" sheetId="6" r:id="rId3"/>
    <sheet name="Ubatuba" sheetId="7" r:id="rId4"/>
  </sheets>
  <definedNames>
    <definedName name="_xlnm._FilterDatabase" localSheetId="0" hidden="1">Caraguatatuba!$N$4:$S$1442</definedName>
    <definedName name="_xlnm._FilterDatabase" localSheetId="1" hidden="1">Ilhabela!$A$2:$I$269</definedName>
    <definedName name="_xlnm._FilterDatabase" localSheetId="2" hidden="1">'São Sebastião'!$A$3:$I$437</definedName>
    <definedName name="_xlnm._FilterDatabase" localSheetId="3" hidden="1">Ubatuba!$B$3:$G$1406</definedName>
    <definedName name="_xlnm.Print_Titles" localSheetId="0">Caraguatatuba!$1:$2</definedName>
    <definedName name="_xlnm.Print_Titles" localSheetId="1">Ilhabela!$1:$2</definedName>
    <definedName name="_xlnm.Print_Titles" localSheetId="2">'São Sebastião'!$1:$2</definedName>
    <definedName name="_xlnm.Print_Titles" localSheetId="3">Ubatuba!$1:$2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0" i="7" l="1"/>
  <c r="G584" i="7"/>
  <c r="G582" i="7"/>
  <c r="G580" i="7"/>
  <c r="G575" i="7"/>
  <c r="G573" i="7"/>
  <c r="G568" i="7"/>
  <c r="G566" i="7"/>
  <c r="G564" i="7"/>
  <c r="G561" i="7"/>
  <c r="G559" i="7"/>
  <c r="G557" i="7"/>
  <c r="G548" i="7"/>
  <c r="G546" i="7"/>
  <c r="G544" i="7"/>
  <c r="G542" i="7"/>
  <c r="G533" i="7"/>
  <c r="G530" i="7"/>
  <c r="G528" i="7"/>
  <c r="G525" i="7"/>
  <c r="G523" i="7"/>
  <c r="G521" i="7"/>
  <c r="G518" i="7"/>
  <c r="G516" i="7"/>
  <c r="G514" i="7"/>
  <c r="G512" i="7"/>
  <c r="G508" i="7"/>
  <c r="G506" i="7"/>
  <c r="G504" i="7"/>
  <c r="G502" i="7"/>
  <c r="G500" i="7"/>
  <c r="G497" i="7"/>
  <c r="G495" i="7"/>
  <c r="G493" i="7"/>
  <c r="G491" i="7"/>
  <c r="G489" i="7"/>
  <c r="G487" i="7"/>
  <c r="G484" i="7"/>
  <c r="G482" i="7"/>
  <c r="G480" i="7"/>
  <c r="G478" i="7"/>
  <c r="G476" i="7"/>
  <c r="G474" i="7"/>
  <c r="G472" i="7"/>
  <c r="G469" i="7"/>
  <c r="G467" i="7"/>
  <c r="G461" i="7"/>
  <c r="G459" i="7"/>
  <c r="G457" i="7"/>
  <c r="G455" i="7"/>
  <c r="G452" i="7"/>
  <c r="G447" i="7"/>
  <c r="G445" i="7"/>
  <c r="G441" i="7"/>
  <c r="G439" i="7"/>
  <c r="G437" i="7"/>
  <c r="G435" i="7"/>
  <c r="G432" i="7"/>
  <c r="G430" i="7"/>
  <c r="G428" i="7"/>
  <c r="G426" i="7"/>
  <c r="G424" i="7"/>
  <c r="G422" i="7"/>
  <c r="G420" i="7"/>
  <c r="G418" i="7"/>
  <c r="G416" i="7"/>
  <c r="G414" i="7"/>
  <c r="G412" i="7"/>
  <c r="G410" i="7"/>
  <c r="G408" i="7"/>
  <c r="G405" i="7"/>
  <c r="G402" i="7"/>
  <c r="G400" i="7"/>
  <c r="G398" i="7"/>
  <c r="G396" i="7"/>
  <c r="G391" i="7"/>
  <c r="G388" i="7"/>
  <c r="G386" i="7"/>
  <c r="G384" i="7"/>
  <c r="G381" i="7"/>
  <c r="G379" i="7"/>
  <c r="G377" i="7"/>
  <c r="G375" i="7"/>
  <c r="G373" i="7"/>
  <c r="G371" i="7"/>
  <c r="G369" i="7"/>
  <c r="G367" i="7"/>
  <c r="G363" i="7"/>
  <c r="G360" i="7"/>
  <c r="G351" i="7"/>
  <c r="G348" i="7"/>
  <c r="G346" i="7"/>
  <c r="G343" i="7"/>
  <c r="G341" i="7"/>
  <c r="G339" i="7"/>
  <c r="G337" i="7"/>
  <c r="G335" i="7"/>
  <c r="G333" i="7"/>
  <c r="G331" i="7"/>
  <c r="G329" i="7"/>
  <c r="G326" i="7"/>
  <c r="G323" i="7"/>
  <c r="G319" i="7"/>
  <c r="G317" i="7"/>
  <c r="G315" i="7"/>
  <c r="G313" i="7"/>
  <c r="G302" i="7"/>
  <c r="G299" i="7"/>
  <c r="G297" i="7"/>
  <c r="G295" i="7"/>
  <c r="G292" i="7"/>
  <c r="G290" i="7"/>
  <c r="G288" i="7"/>
  <c r="G286" i="7"/>
  <c r="G284" i="7"/>
  <c r="G281" i="7"/>
  <c r="G279" i="7"/>
  <c r="G276" i="7"/>
  <c r="G269" i="7"/>
  <c r="G266" i="7"/>
  <c r="G264" i="7"/>
  <c r="G262" i="7"/>
  <c r="G260" i="7"/>
  <c r="G258" i="7"/>
  <c r="G256" i="7"/>
  <c r="G247" i="7"/>
  <c r="G245" i="7"/>
  <c r="G243" i="7"/>
  <c r="G241" i="7"/>
  <c r="G239" i="7"/>
  <c r="G237" i="7"/>
  <c r="G226" i="7"/>
  <c r="G223" i="7"/>
  <c r="G221" i="7"/>
  <c r="G219" i="7"/>
  <c r="G217" i="7"/>
  <c r="G215" i="7"/>
  <c r="G213" i="7"/>
  <c r="G210" i="7"/>
  <c r="G208" i="7"/>
  <c r="G206" i="7"/>
  <c r="G189" i="7"/>
  <c r="G186" i="7"/>
  <c r="G184" i="7"/>
  <c r="G182" i="7"/>
  <c r="G178" i="7"/>
  <c r="G176" i="7"/>
  <c r="G174" i="7"/>
  <c r="G171" i="7"/>
  <c r="G168" i="7"/>
  <c r="G166" i="7"/>
  <c r="G147" i="7"/>
  <c r="G139" i="7"/>
  <c r="G137" i="7"/>
  <c r="G135" i="7"/>
  <c r="G132" i="7"/>
  <c r="G129" i="7"/>
  <c r="G127" i="7"/>
  <c r="G123" i="7"/>
  <c r="G121" i="7"/>
  <c r="G119" i="7"/>
  <c r="G116" i="7"/>
  <c r="G96" i="7"/>
  <c r="G92" i="7"/>
  <c r="G90" i="7"/>
  <c r="G88" i="7"/>
  <c r="G84" i="7"/>
  <c r="G80" i="7"/>
  <c r="G78" i="7"/>
  <c r="G75" i="7"/>
  <c r="G71" i="7"/>
  <c r="G67" i="7"/>
  <c r="G65" i="7"/>
  <c r="G63" i="7"/>
  <c r="G57" i="7"/>
  <c r="G53" i="7"/>
  <c r="G43" i="7"/>
  <c r="G37" i="7"/>
  <c r="G35" i="7"/>
  <c r="G33" i="7"/>
  <c r="G31" i="7"/>
  <c r="G27" i="7"/>
  <c r="G25" i="7"/>
  <c r="G23" i="7"/>
  <c r="G21" i="7"/>
  <c r="G18" i="7"/>
  <c r="G12" i="7"/>
  <c r="G9" i="7"/>
  <c r="G7" i="7"/>
  <c r="G5" i="7"/>
  <c r="I8" i="6"/>
  <c r="B4" i="7" l="1"/>
  <c r="C4" i="7"/>
  <c r="B11" i="7"/>
  <c r="C11" i="7"/>
  <c r="D4" i="7"/>
  <c r="B29" i="7"/>
  <c r="B30" i="7" s="1"/>
  <c r="C29" i="7"/>
  <c r="C30" i="7" s="1"/>
  <c r="B69" i="7"/>
  <c r="C69" i="7"/>
  <c r="B82" i="7"/>
  <c r="C82" i="7"/>
  <c r="B94" i="7"/>
  <c r="C94" i="7"/>
  <c r="B98" i="7"/>
  <c r="B99" i="7" s="1"/>
  <c r="B100" i="7" s="1"/>
  <c r="C98" i="7"/>
  <c r="C99" i="7" s="1"/>
  <c r="B125" i="7"/>
  <c r="C125" i="7"/>
  <c r="B74" i="7"/>
  <c r="C74" i="7"/>
  <c r="B87" i="7"/>
  <c r="C87" i="7"/>
  <c r="B131" i="7"/>
  <c r="C131" i="7"/>
  <c r="B134" i="7"/>
  <c r="C134" i="7"/>
  <c r="B141" i="7"/>
  <c r="B142" i="7" s="1"/>
  <c r="C141" i="7"/>
  <c r="C142" i="7" s="1"/>
  <c r="B170" i="7"/>
  <c r="C170" i="7"/>
  <c r="B212" i="7"/>
  <c r="B173" i="7" s="1"/>
  <c r="C212" i="7"/>
  <c r="C173" i="7" s="1"/>
  <c r="B225" i="7"/>
  <c r="C225" i="7"/>
  <c r="B268" i="7"/>
  <c r="C268" i="7"/>
  <c r="B278" i="7"/>
  <c r="C278" i="7"/>
  <c r="B283" i="7"/>
  <c r="C283" i="7"/>
  <c r="B294" i="7"/>
  <c r="C294" i="7"/>
  <c r="B301" i="7"/>
  <c r="C301" i="7"/>
  <c r="C328" i="7"/>
  <c r="B353" i="7"/>
  <c r="C353" i="7"/>
  <c r="B362" i="7"/>
  <c r="B350" i="7" s="1"/>
  <c r="C362" i="7"/>
  <c r="C350" i="7" s="1"/>
  <c r="B383" i="7"/>
  <c r="C383" i="7"/>
  <c r="B390" i="7"/>
  <c r="C390" i="7"/>
  <c r="B393" i="7"/>
  <c r="C393" i="7"/>
  <c r="B407" i="7"/>
  <c r="C407" i="7"/>
  <c r="B434" i="7"/>
  <c r="C434" i="7"/>
  <c r="B463" i="7"/>
  <c r="C463" i="7"/>
  <c r="B527" i="7"/>
  <c r="B345" i="7" s="1"/>
  <c r="C527" i="7"/>
  <c r="C345" i="7" s="1"/>
  <c r="B532" i="7"/>
  <c r="C532" i="7"/>
  <c r="B550" i="7"/>
  <c r="B551" i="7" s="1"/>
  <c r="B552" i="7" s="1"/>
  <c r="B553" i="7" s="1"/>
  <c r="B554" i="7" s="1"/>
  <c r="B555" i="7" s="1"/>
  <c r="B556" i="7" s="1"/>
  <c r="B55" i="7" s="1"/>
  <c r="C550" i="7"/>
  <c r="C551" i="7" s="1"/>
  <c r="C552" i="7" s="1"/>
  <c r="C553" i="7" s="1"/>
  <c r="C554" i="7" s="1"/>
  <c r="C555" i="7" s="1"/>
  <c r="C556" i="7" s="1"/>
  <c r="C55" i="7" s="1"/>
  <c r="B563" i="7"/>
  <c r="C563" i="7"/>
  <c r="B577" i="7"/>
  <c r="B578" i="7" s="1"/>
  <c r="B579" i="7" s="1"/>
  <c r="C577" i="7"/>
  <c r="C578" i="7" s="1"/>
  <c r="C486" i="7" l="1"/>
  <c r="B486" i="7"/>
  <c r="C579" i="7"/>
  <c r="C100" i="7"/>
  <c r="I437" i="6"/>
  <c r="I436" i="6"/>
  <c r="I435" i="6"/>
  <c r="I434" i="6"/>
  <c r="I433" i="6"/>
  <c r="I432" i="6"/>
  <c r="I431" i="6"/>
  <c r="I430" i="6"/>
  <c r="I429" i="6"/>
  <c r="I428" i="6"/>
  <c r="I427" i="6"/>
  <c r="I426" i="6"/>
  <c r="I425" i="6"/>
  <c r="I424" i="6"/>
  <c r="I423" i="6"/>
  <c r="I422" i="6"/>
  <c r="I421" i="6"/>
  <c r="I420" i="6"/>
  <c r="I419" i="6"/>
  <c r="I418" i="6"/>
  <c r="I417" i="6"/>
  <c r="I416" i="6"/>
  <c r="I415" i="6"/>
  <c r="I414" i="6"/>
  <c r="I413" i="6"/>
  <c r="I412" i="6"/>
  <c r="I411" i="6"/>
  <c r="I410" i="6"/>
  <c r="I409" i="6"/>
  <c r="I408" i="6"/>
  <c r="I407" i="6"/>
  <c r="I406" i="6"/>
  <c r="I405" i="6"/>
  <c r="I404" i="6"/>
  <c r="I403" i="6"/>
  <c r="I402" i="6"/>
  <c r="I401" i="6"/>
  <c r="I400" i="6"/>
  <c r="I399" i="6"/>
  <c r="I398" i="6"/>
  <c r="I397" i="6"/>
  <c r="I396" i="6"/>
  <c r="I395" i="6"/>
  <c r="I394" i="6"/>
  <c r="I393" i="6"/>
  <c r="I392" i="6"/>
  <c r="I391" i="6"/>
  <c r="I390" i="6"/>
  <c r="I389" i="6"/>
  <c r="I388" i="6"/>
  <c r="I387" i="6"/>
  <c r="I386" i="6"/>
  <c r="I385" i="6"/>
  <c r="I384" i="6"/>
  <c r="I383" i="6"/>
  <c r="I382" i="6"/>
  <c r="I381" i="6"/>
  <c r="I380" i="6"/>
  <c r="I379" i="6"/>
  <c r="I378" i="6"/>
  <c r="I377" i="6"/>
  <c r="I376" i="6"/>
  <c r="I375" i="6"/>
  <c r="I374" i="6"/>
  <c r="I373" i="6"/>
  <c r="I372" i="6"/>
  <c r="I371" i="6"/>
  <c r="I370" i="6"/>
  <c r="I369" i="6"/>
  <c r="I368" i="6"/>
  <c r="I367" i="6"/>
  <c r="I366" i="6"/>
  <c r="I365" i="6"/>
  <c r="I364" i="6"/>
  <c r="I363" i="6"/>
  <c r="I362" i="6"/>
  <c r="I361" i="6"/>
  <c r="I360" i="6"/>
  <c r="I359" i="6"/>
  <c r="I358" i="6"/>
  <c r="I357" i="6"/>
  <c r="I356" i="6"/>
  <c r="I355" i="6"/>
  <c r="I354" i="6"/>
  <c r="I353" i="6"/>
  <c r="I352" i="6"/>
  <c r="I351" i="6"/>
  <c r="I350" i="6"/>
  <c r="I349" i="6"/>
  <c r="I348" i="6"/>
  <c r="I347" i="6"/>
  <c r="I346" i="6"/>
  <c r="I345" i="6"/>
  <c r="I344" i="6"/>
  <c r="I343" i="6"/>
  <c r="I342" i="6"/>
  <c r="I341" i="6"/>
  <c r="I340" i="6"/>
  <c r="I339" i="6"/>
  <c r="I338" i="6"/>
  <c r="I337" i="6"/>
  <c r="I336" i="6"/>
  <c r="I335" i="6"/>
  <c r="I334" i="6"/>
  <c r="I333" i="6"/>
  <c r="I332" i="6"/>
  <c r="I331" i="6"/>
  <c r="I330" i="6"/>
  <c r="I329" i="6"/>
  <c r="I328" i="6"/>
  <c r="I327" i="6"/>
  <c r="I326" i="6"/>
  <c r="I325" i="6"/>
  <c r="I324" i="6"/>
  <c r="I323" i="6"/>
  <c r="I322" i="6"/>
  <c r="I321" i="6"/>
  <c r="I320" i="6"/>
  <c r="I319" i="6"/>
  <c r="I318" i="6"/>
  <c r="I317" i="6"/>
  <c r="I316" i="6"/>
  <c r="I315" i="6"/>
  <c r="I314" i="6"/>
  <c r="I313" i="6"/>
  <c r="I312" i="6"/>
  <c r="I311" i="6"/>
  <c r="I310" i="6"/>
  <c r="I309" i="6"/>
  <c r="I308" i="6"/>
  <c r="I307" i="6"/>
  <c r="I306" i="6"/>
  <c r="I305" i="6"/>
  <c r="I304" i="6"/>
  <c r="I303" i="6"/>
  <c r="I302" i="6"/>
  <c r="I301" i="6"/>
  <c r="I300" i="6"/>
  <c r="I299" i="6"/>
  <c r="I298" i="6"/>
  <c r="I297" i="6"/>
  <c r="I296" i="6"/>
  <c r="I295" i="6"/>
  <c r="I294" i="6"/>
  <c r="I293" i="6"/>
  <c r="I292" i="6"/>
  <c r="I291" i="6"/>
  <c r="I290" i="6"/>
  <c r="I289" i="6"/>
  <c r="I288" i="6"/>
  <c r="I287" i="6"/>
  <c r="I286" i="6"/>
  <c r="I285" i="6"/>
  <c r="I284" i="6"/>
  <c r="I283" i="6"/>
  <c r="I282" i="6"/>
  <c r="I281" i="6"/>
  <c r="I280" i="6"/>
  <c r="I279" i="6"/>
  <c r="I278" i="6"/>
  <c r="I277" i="6"/>
  <c r="I276" i="6"/>
  <c r="I275" i="6"/>
  <c r="I274" i="6"/>
  <c r="I273" i="6"/>
  <c r="I272" i="6"/>
  <c r="I271" i="6"/>
  <c r="I270" i="6"/>
  <c r="I269" i="6"/>
  <c r="I268" i="6"/>
  <c r="I267" i="6"/>
  <c r="I266" i="6"/>
  <c r="I265" i="6"/>
  <c r="I264" i="6"/>
  <c r="I263" i="6"/>
  <c r="I262" i="6"/>
  <c r="I261" i="6"/>
  <c r="I260" i="6"/>
  <c r="I259" i="6"/>
  <c r="I258" i="6"/>
  <c r="I257" i="6"/>
  <c r="I256" i="6"/>
  <c r="I255" i="6"/>
  <c r="I254" i="6"/>
  <c r="I253" i="6"/>
  <c r="I252" i="6"/>
  <c r="I251" i="6"/>
  <c r="I250" i="6"/>
  <c r="I249" i="6"/>
  <c r="I248" i="6"/>
  <c r="I247" i="6"/>
  <c r="I246" i="6"/>
  <c r="I245" i="6"/>
  <c r="I244" i="6"/>
  <c r="I243" i="6"/>
  <c r="I242" i="6"/>
  <c r="I241" i="6"/>
  <c r="I240" i="6"/>
  <c r="I239" i="6"/>
  <c r="I238" i="6"/>
  <c r="I237" i="6"/>
  <c r="I236" i="6"/>
  <c r="I235" i="6"/>
  <c r="I234" i="6"/>
  <c r="I233" i="6"/>
  <c r="I232" i="6"/>
  <c r="I231" i="6"/>
  <c r="I230" i="6"/>
  <c r="I229" i="6"/>
  <c r="I228" i="6"/>
  <c r="I227" i="6"/>
  <c r="I226" i="6"/>
  <c r="I225" i="6"/>
  <c r="I224" i="6"/>
  <c r="I223" i="6"/>
  <c r="I222" i="6"/>
  <c r="I221" i="6"/>
  <c r="I220" i="6"/>
  <c r="I219" i="6"/>
  <c r="I218" i="6"/>
  <c r="I217" i="6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7" i="6"/>
  <c r="I6" i="6"/>
  <c r="I5" i="6"/>
  <c r="I4" i="6"/>
  <c r="I3" i="6"/>
  <c r="H174" i="6"/>
  <c r="H176" i="6"/>
  <c r="H166" i="6"/>
  <c r="H162" i="6"/>
  <c r="H158" i="6"/>
  <c r="H137" i="6"/>
  <c r="H135" i="6"/>
  <c r="H133" i="6"/>
  <c r="H125" i="6"/>
  <c r="H118" i="6"/>
  <c r="H109" i="6"/>
  <c r="H93" i="6"/>
  <c r="H92" i="6"/>
  <c r="H91" i="6"/>
  <c r="H90" i="6"/>
  <c r="H89" i="6"/>
  <c r="H88" i="6"/>
  <c r="H86" i="6"/>
  <c r="H85" i="6"/>
  <c r="H73" i="6"/>
  <c r="H70" i="6"/>
  <c r="H69" i="6"/>
  <c r="H67" i="6"/>
  <c r="H59" i="6"/>
  <c r="H45" i="6"/>
  <c r="H41" i="6"/>
  <c r="H30" i="6"/>
  <c r="H26" i="6"/>
  <c r="H25" i="6"/>
  <c r="H24" i="6"/>
  <c r="H23" i="6"/>
  <c r="H21" i="6"/>
  <c r="H20" i="6"/>
  <c r="H19" i="6"/>
  <c r="H17" i="6"/>
  <c r="H16" i="6"/>
  <c r="H15" i="6"/>
  <c r="H14" i="6"/>
  <c r="H12" i="6"/>
  <c r="H8" i="6"/>
  <c r="H7" i="6"/>
  <c r="H6" i="6"/>
  <c r="H5" i="6"/>
  <c r="H4" i="6"/>
  <c r="H3" i="6"/>
  <c r="H426" i="6"/>
  <c r="H424" i="6"/>
  <c r="H416" i="6"/>
  <c r="H414" i="6"/>
  <c r="H407" i="6"/>
  <c r="H405" i="6"/>
  <c r="H403" i="6"/>
  <c r="H398" i="6"/>
  <c r="H396" i="6"/>
  <c r="H389" i="6"/>
  <c r="H384" i="6"/>
  <c r="H368" i="6"/>
  <c r="H364" i="6"/>
  <c r="H362" i="6"/>
  <c r="H356" i="6"/>
  <c r="H353" i="6"/>
  <c r="H333" i="6"/>
  <c r="H331" i="6"/>
  <c r="H329" i="6"/>
  <c r="H317" i="6"/>
  <c r="H313" i="6"/>
  <c r="H307" i="6"/>
  <c r="H302" i="6"/>
  <c r="H299" i="6"/>
  <c r="H288" i="6"/>
  <c r="H285" i="6"/>
  <c r="H283" i="6"/>
  <c r="H282" i="6"/>
  <c r="H280" i="6"/>
  <c r="H269" i="6"/>
  <c r="H263" i="6"/>
  <c r="H251" i="6"/>
  <c r="H248" i="6"/>
  <c r="H245" i="6"/>
  <c r="H237" i="6"/>
  <c r="H229" i="6"/>
  <c r="H213" i="6"/>
  <c r="H198" i="6"/>
  <c r="H196" i="6"/>
  <c r="H172" i="6"/>
  <c r="H107" i="6"/>
  <c r="H104" i="6"/>
  <c r="H102" i="6"/>
  <c r="H65" i="6"/>
  <c r="H436" i="6"/>
  <c r="H435" i="6"/>
  <c r="H434" i="6"/>
  <c r="H433" i="6"/>
  <c r="H423" i="6"/>
  <c r="H422" i="6"/>
  <c r="H421" i="6"/>
  <c r="H413" i="6"/>
  <c r="H402" i="6"/>
  <c r="H401" i="6"/>
  <c r="H400" i="6"/>
  <c r="H395" i="6"/>
  <c r="H394" i="6"/>
  <c r="H393" i="6"/>
  <c r="H392" i="6"/>
  <c r="H391" i="6"/>
  <c r="H388" i="6"/>
  <c r="H387" i="6"/>
  <c r="H386" i="6"/>
  <c r="H383" i="6"/>
  <c r="H382" i="6"/>
  <c r="H381" i="6"/>
  <c r="H380" i="6"/>
  <c r="H379" i="6"/>
  <c r="H378" i="6"/>
  <c r="H377" i="6"/>
  <c r="H376" i="6"/>
  <c r="H367" i="6"/>
  <c r="H361" i="6"/>
  <c r="H360" i="6"/>
  <c r="H359" i="6"/>
  <c r="H358" i="6"/>
  <c r="H355" i="6"/>
  <c r="H352" i="6"/>
  <c r="H351" i="6"/>
  <c r="H350" i="6"/>
  <c r="H349" i="6"/>
  <c r="H348" i="6"/>
  <c r="H347" i="6"/>
  <c r="H346" i="6"/>
  <c r="H345" i="6"/>
  <c r="H344" i="6"/>
  <c r="H343" i="6"/>
  <c r="H342" i="6"/>
  <c r="H341" i="6"/>
  <c r="H328" i="6"/>
  <c r="H327" i="6"/>
  <c r="H326" i="6"/>
  <c r="H325" i="6"/>
  <c r="H324" i="6"/>
  <c r="H323" i="6"/>
  <c r="H322" i="6"/>
  <c r="H321" i="6"/>
  <c r="H320" i="6"/>
  <c r="H312" i="6"/>
  <c r="H311" i="6"/>
  <c r="H310" i="6"/>
  <c r="H309" i="6"/>
  <c r="H306" i="6"/>
  <c r="H305" i="6"/>
  <c r="H304" i="6"/>
  <c r="H301" i="6"/>
  <c r="H279" i="6"/>
  <c r="H278" i="6"/>
  <c r="H277" i="6"/>
  <c r="H276" i="6"/>
  <c r="H275" i="6"/>
  <c r="H274" i="6"/>
  <c r="H273" i="6"/>
  <c r="H272" i="6"/>
  <c r="H271" i="6"/>
  <c r="H268" i="6"/>
  <c r="H247" i="6"/>
  <c r="H244" i="6"/>
  <c r="H243" i="6"/>
  <c r="H242" i="6"/>
  <c r="H241" i="6"/>
  <c r="H240" i="6"/>
  <c r="H239" i="6"/>
  <c r="H236" i="6"/>
  <c r="H235" i="6"/>
  <c r="H234" i="6"/>
  <c r="H228" i="6"/>
  <c r="H227" i="6"/>
  <c r="H226" i="6"/>
  <c r="H225" i="6"/>
  <c r="H224" i="6"/>
  <c r="H223" i="6"/>
  <c r="H222" i="6"/>
  <c r="H212" i="6"/>
  <c r="H211" i="6"/>
  <c r="H210" i="6"/>
  <c r="H209" i="6"/>
  <c r="H195" i="6"/>
  <c r="H194" i="6"/>
  <c r="H193" i="6"/>
  <c r="H192" i="6"/>
  <c r="H191" i="6"/>
  <c r="H171" i="6"/>
  <c r="H170" i="6"/>
  <c r="H169" i="6"/>
  <c r="H168" i="6"/>
  <c r="H165" i="6"/>
  <c r="H164" i="6"/>
  <c r="H161" i="6"/>
  <c r="H132" i="6"/>
  <c r="H131" i="6"/>
  <c r="H130" i="6"/>
  <c r="H129" i="6"/>
  <c r="H128" i="6"/>
  <c r="H127" i="6"/>
  <c r="H124" i="6"/>
  <c r="H123" i="6"/>
  <c r="H122" i="6"/>
  <c r="H121" i="6"/>
  <c r="H120" i="6"/>
  <c r="H119" i="6"/>
  <c r="H106" i="6"/>
  <c r="H101" i="6"/>
  <c r="H100" i="6"/>
  <c r="H99" i="6"/>
  <c r="H98" i="6"/>
  <c r="H97" i="6"/>
  <c r="H96" i="6"/>
  <c r="H95" i="6"/>
  <c r="H64" i="6"/>
  <c r="H63" i="6"/>
  <c r="H62" i="6"/>
  <c r="H61" i="6"/>
  <c r="H58" i="6"/>
  <c r="H57" i="6"/>
  <c r="H56" i="6"/>
  <c r="H55" i="6"/>
  <c r="H54" i="6"/>
  <c r="H53" i="6"/>
  <c r="H52" i="6"/>
  <c r="H51" i="6"/>
  <c r="H50" i="6"/>
  <c r="H49" i="6"/>
  <c r="H48" i="6"/>
  <c r="C9" i="6"/>
  <c r="C10" i="6" s="1"/>
  <c r="C11" i="6" s="1"/>
  <c r="C13" i="6"/>
  <c r="D4" i="6"/>
  <c r="D5" i="6" s="1"/>
  <c r="D6" i="6" s="1"/>
  <c r="D7" i="6" s="1"/>
  <c r="D8" i="6" s="1"/>
  <c r="D9" i="6" s="1"/>
  <c r="D10" i="6" s="1"/>
  <c r="D11" i="6" s="1"/>
  <c r="D12" i="6" s="1"/>
  <c r="D13" i="6" s="1"/>
  <c r="D14" i="6" s="1"/>
  <c r="C18" i="6"/>
  <c r="C22" i="6"/>
  <c r="C27" i="6"/>
  <c r="C28" i="6" s="1"/>
  <c r="C29" i="6" s="1"/>
  <c r="C31" i="6"/>
  <c r="C32" i="6" s="1"/>
  <c r="C33" i="6" s="1"/>
  <c r="C34" i="6" s="1"/>
  <c r="C35" i="6" s="1"/>
  <c r="C36" i="6" s="1"/>
  <c r="C37" i="6" s="1"/>
  <c r="C38" i="6" s="1"/>
  <c r="C39" i="6" s="1"/>
  <c r="C40" i="6" s="1"/>
  <c r="C42" i="6"/>
  <c r="C43" i="6" s="1"/>
  <c r="C44" i="6" s="1"/>
  <c r="D16" i="6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C46" i="6"/>
  <c r="C47" i="6" s="1"/>
  <c r="C60" i="6"/>
  <c r="C66" i="6"/>
  <c r="C68" i="6"/>
  <c r="C71" i="6"/>
  <c r="C72" i="6" s="1"/>
  <c r="C74" i="6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7" i="6"/>
  <c r="D49" i="6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D86" i="6" s="1"/>
  <c r="D87" i="6" s="1"/>
  <c r="D88" i="6" s="1"/>
  <c r="C94" i="6"/>
  <c r="B103" i="6"/>
  <c r="C103" i="6"/>
  <c r="B105" i="6"/>
  <c r="C105" i="6"/>
  <c r="B108" i="6"/>
  <c r="C108" i="6"/>
  <c r="B110" i="6"/>
  <c r="B111" i="6" s="1"/>
  <c r="B112" i="6" s="1"/>
  <c r="B113" i="6" s="1"/>
  <c r="B114" i="6" s="1"/>
  <c r="B115" i="6" s="1"/>
  <c r="B116" i="6" s="1"/>
  <c r="B117" i="6" s="1"/>
  <c r="C110" i="6"/>
  <c r="C111" i="6" s="1"/>
  <c r="C112" i="6" s="1"/>
  <c r="C113" i="6" s="1"/>
  <c r="C114" i="6" s="1"/>
  <c r="C115" i="6" s="1"/>
  <c r="C116" i="6" s="1"/>
  <c r="C117" i="6" s="1"/>
  <c r="D90" i="6"/>
  <c r="D91" i="6" s="1"/>
  <c r="D92" i="6" s="1"/>
  <c r="D93" i="6" s="1"/>
  <c r="D94" i="6" s="1"/>
  <c r="D95" i="6" s="1"/>
  <c r="D96" i="6" s="1"/>
  <c r="D97" i="6" s="1"/>
  <c r="D98" i="6" s="1"/>
  <c r="D99" i="6" s="1"/>
  <c r="D100" i="6" s="1"/>
  <c r="D101" i="6" s="1"/>
  <c r="D102" i="6" s="1"/>
  <c r="D103" i="6" s="1"/>
  <c r="D104" i="6" s="1"/>
  <c r="D105" i="6" s="1"/>
  <c r="D106" i="6" s="1"/>
  <c r="D107" i="6" s="1"/>
  <c r="D108" i="6" s="1"/>
  <c r="D109" i="6" s="1"/>
  <c r="D110" i="6" s="1"/>
  <c r="D111" i="6" s="1"/>
  <c r="D112" i="6" s="1"/>
  <c r="D113" i="6" s="1"/>
  <c r="D114" i="6" s="1"/>
  <c r="D115" i="6" s="1"/>
  <c r="D116" i="6" s="1"/>
  <c r="D117" i="6" s="1"/>
  <c r="D118" i="6" s="1"/>
  <c r="D119" i="6" s="1"/>
  <c r="D120" i="6" s="1"/>
  <c r="D121" i="6" s="1"/>
  <c r="B126" i="6"/>
  <c r="C126" i="6"/>
  <c r="B134" i="6"/>
  <c r="C134" i="6"/>
  <c r="B136" i="6"/>
  <c r="C136" i="6"/>
  <c r="B138" i="6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C138" i="6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C155" i="6" s="1"/>
  <c r="C156" i="6" s="1"/>
  <c r="C157" i="6" s="1"/>
  <c r="B159" i="6"/>
  <c r="B160" i="6" s="1"/>
  <c r="C159" i="6"/>
  <c r="C160" i="6" s="1"/>
  <c r="D123" i="6"/>
  <c r="D124" i="6" s="1"/>
  <c r="D125" i="6" s="1"/>
  <c r="D126" i="6" s="1"/>
  <c r="D127" i="6" s="1"/>
  <c r="D128" i="6" s="1"/>
  <c r="D129" i="6" s="1"/>
  <c r="D130" i="6" s="1"/>
  <c r="D131" i="6" s="1"/>
  <c r="D132" i="6" s="1"/>
  <c r="D133" i="6" s="1"/>
  <c r="D134" i="6" s="1"/>
  <c r="D135" i="6" s="1"/>
  <c r="D136" i="6" s="1"/>
  <c r="D137" i="6" s="1"/>
  <c r="D138" i="6" s="1"/>
  <c r="D139" i="6" s="1"/>
  <c r="D140" i="6" s="1"/>
  <c r="D141" i="6" s="1"/>
  <c r="D142" i="6" s="1"/>
  <c r="D143" i="6" s="1"/>
  <c r="D144" i="6" s="1"/>
  <c r="D145" i="6" s="1"/>
  <c r="D146" i="6" s="1"/>
  <c r="D147" i="6" s="1"/>
  <c r="D148" i="6" s="1"/>
  <c r="D149" i="6" s="1"/>
  <c r="D150" i="6" s="1"/>
  <c r="D151" i="6" s="1"/>
  <c r="D152" i="6" s="1"/>
  <c r="D153" i="6" s="1"/>
  <c r="D154" i="6" s="1"/>
  <c r="D155" i="6" s="1"/>
  <c r="D156" i="6" s="1"/>
  <c r="D157" i="6" s="1"/>
  <c r="D158" i="6" s="1"/>
  <c r="D159" i="6" s="1"/>
  <c r="D160" i="6" s="1"/>
  <c r="D161" i="6" s="1"/>
  <c r="D162" i="6" s="1"/>
  <c r="D163" i="6" s="1"/>
  <c r="B163" i="6"/>
  <c r="C163" i="6"/>
  <c r="B167" i="6"/>
  <c r="C167" i="6"/>
  <c r="B173" i="6"/>
  <c r="C173" i="6"/>
  <c r="B175" i="6"/>
  <c r="C175" i="6"/>
  <c r="B177" i="6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C177" i="6"/>
  <c r="C178" i="6" s="1"/>
  <c r="C179" i="6" s="1"/>
  <c r="C180" i="6" s="1"/>
  <c r="C181" i="6" s="1"/>
  <c r="C182" i="6" s="1"/>
  <c r="C183" i="6" s="1"/>
  <c r="C184" i="6" s="1"/>
  <c r="C185" i="6" s="1"/>
  <c r="C186" i="6" s="1"/>
  <c r="C187" i="6" s="1"/>
  <c r="C188" i="6" s="1"/>
  <c r="C189" i="6" s="1"/>
  <c r="C190" i="6" s="1"/>
  <c r="D165" i="6"/>
  <c r="D166" i="6" s="1"/>
  <c r="D167" i="6" s="1"/>
  <c r="D168" i="6" s="1"/>
  <c r="D169" i="6" s="1"/>
  <c r="D170" i="6" s="1"/>
  <c r="D171" i="6" s="1"/>
  <c r="D172" i="6" s="1"/>
  <c r="D173" i="6" s="1"/>
  <c r="D174" i="6" s="1"/>
  <c r="D175" i="6" s="1"/>
  <c r="D176" i="6" s="1"/>
  <c r="D177" i="6" s="1"/>
  <c r="D178" i="6" s="1"/>
  <c r="D179" i="6" s="1"/>
  <c r="D180" i="6" s="1"/>
  <c r="D181" i="6" s="1"/>
  <c r="D182" i="6" s="1"/>
  <c r="D183" i="6" s="1"/>
  <c r="D184" i="6" s="1"/>
  <c r="D185" i="6" s="1"/>
  <c r="D186" i="6" s="1"/>
  <c r="D187" i="6" s="1"/>
  <c r="D188" i="6" s="1"/>
  <c r="D189" i="6" s="1"/>
  <c r="D190" i="6" s="1"/>
  <c r="D191" i="6" s="1"/>
  <c r="D192" i="6" s="1"/>
  <c r="B197" i="6"/>
  <c r="C197" i="6"/>
  <c r="B199" i="6"/>
  <c r="C199" i="6"/>
  <c r="C200" i="6" s="1"/>
  <c r="C201" i="6" s="1"/>
  <c r="C202" i="6" s="1"/>
  <c r="C203" i="6" s="1"/>
  <c r="C204" i="6" s="1"/>
  <c r="C205" i="6" s="1"/>
  <c r="C206" i="6" s="1"/>
  <c r="C207" i="6" s="1"/>
  <c r="C208" i="6" s="1"/>
  <c r="B200" i="6"/>
  <c r="B201" i="6" s="1"/>
  <c r="B202" i="6" s="1"/>
  <c r="B203" i="6" s="1"/>
  <c r="B204" i="6" s="1"/>
  <c r="B205" i="6" s="1"/>
  <c r="B206" i="6" s="1"/>
  <c r="B207" i="6" s="1"/>
  <c r="B208" i="6" s="1"/>
  <c r="D194" i="6"/>
  <c r="D195" i="6"/>
  <c r="D196" i="6" s="1"/>
  <c r="D197" i="6" s="1"/>
  <c r="D198" i="6" s="1"/>
  <c r="D199" i="6" s="1"/>
  <c r="D200" i="6" s="1"/>
  <c r="D201" i="6" s="1"/>
  <c r="D202" i="6" s="1"/>
  <c r="D203" i="6" s="1"/>
  <c r="D204" i="6" s="1"/>
  <c r="D205" i="6" s="1"/>
  <c r="D206" i="6" s="1"/>
  <c r="D207" i="6" s="1"/>
  <c r="D208" i="6" s="1"/>
  <c r="D209" i="6" s="1"/>
  <c r="B214" i="6"/>
  <c r="B215" i="6" s="1"/>
  <c r="B216" i="6" s="1"/>
  <c r="B217" i="6" s="1"/>
  <c r="B218" i="6" s="1"/>
  <c r="B219" i="6" s="1"/>
  <c r="B220" i="6" s="1"/>
  <c r="B221" i="6" s="1"/>
  <c r="C214" i="6"/>
  <c r="C215" i="6" s="1"/>
  <c r="C216" i="6" s="1"/>
  <c r="C217" i="6" s="1"/>
  <c r="C218" i="6" s="1"/>
  <c r="C219" i="6" s="1"/>
  <c r="C220" i="6" s="1"/>
  <c r="C221" i="6" s="1"/>
  <c r="D211" i="6"/>
  <c r="D212" i="6"/>
  <c r="D213" i="6" s="1"/>
  <c r="D214" i="6" s="1"/>
  <c r="D215" i="6" s="1"/>
  <c r="D216" i="6" s="1"/>
  <c r="D217" i="6" s="1"/>
  <c r="D218" i="6" s="1"/>
  <c r="D219" i="6" s="1"/>
  <c r="D220" i="6" s="1"/>
  <c r="D221" i="6" s="1"/>
  <c r="D222" i="6" s="1"/>
  <c r="B230" i="6"/>
  <c r="B231" i="6" s="1"/>
  <c r="B232" i="6" s="1"/>
  <c r="B233" i="6" s="1"/>
  <c r="C230" i="6"/>
  <c r="C231" i="6" s="1"/>
  <c r="C232" i="6" s="1"/>
  <c r="C233" i="6" s="1"/>
  <c r="D224" i="6"/>
  <c r="D225" i="6" s="1"/>
  <c r="D226" i="6" s="1"/>
  <c r="D227" i="6" s="1"/>
  <c r="D228" i="6" s="1"/>
  <c r="D229" i="6" s="1"/>
  <c r="D230" i="6" s="1"/>
  <c r="D231" i="6" s="1"/>
  <c r="D232" i="6" s="1"/>
  <c r="D233" i="6" s="1"/>
  <c r="D234" i="6" s="1"/>
  <c r="D235" i="6" s="1"/>
  <c r="D237" i="6"/>
  <c r="D238" i="6" s="1"/>
  <c r="B238" i="6"/>
  <c r="C238" i="6"/>
  <c r="B246" i="6"/>
  <c r="C246" i="6"/>
  <c r="B249" i="6"/>
  <c r="C249" i="6"/>
  <c r="C250" i="6" s="1"/>
  <c r="B250" i="6"/>
  <c r="B252" i="6"/>
  <c r="C252" i="6"/>
  <c r="C253" i="6" s="1"/>
  <c r="C254" i="6" s="1"/>
  <c r="C255" i="6" s="1"/>
  <c r="C256" i="6" s="1"/>
  <c r="C257" i="6" s="1"/>
  <c r="C258" i="6" s="1"/>
  <c r="C259" i="6" s="1"/>
  <c r="C260" i="6" s="1"/>
  <c r="C261" i="6" s="1"/>
  <c r="C262" i="6" s="1"/>
  <c r="B253" i="6"/>
  <c r="B254" i="6" s="1"/>
  <c r="B255" i="6" s="1"/>
  <c r="B256" i="6" s="1"/>
  <c r="B257" i="6" s="1"/>
  <c r="B258" i="6" s="1"/>
  <c r="B259" i="6" s="1"/>
  <c r="B260" i="6" s="1"/>
  <c r="B261" i="6" s="1"/>
  <c r="B262" i="6" s="1"/>
  <c r="B264" i="6"/>
  <c r="B265" i="6" s="1"/>
  <c r="B266" i="6" s="1"/>
  <c r="B267" i="6" s="1"/>
  <c r="C264" i="6"/>
  <c r="C265" i="6" s="1"/>
  <c r="C266" i="6" s="1"/>
  <c r="C267" i="6" s="1"/>
  <c r="D240" i="6"/>
  <c r="D241" i="6" s="1"/>
  <c r="D242" i="6" s="1"/>
  <c r="D243" i="6" s="1"/>
  <c r="D244" i="6" s="1"/>
  <c r="D245" i="6" s="1"/>
  <c r="D246" i="6" s="1"/>
  <c r="D247" i="6" s="1"/>
  <c r="D248" i="6" s="1"/>
  <c r="D249" i="6" s="1"/>
  <c r="D250" i="6" s="1"/>
  <c r="D251" i="6" s="1"/>
  <c r="D252" i="6" s="1"/>
  <c r="D253" i="6" s="1"/>
  <c r="D254" i="6" s="1"/>
  <c r="D255" i="6" s="1"/>
  <c r="D256" i="6" s="1"/>
  <c r="D257" i="6" s="1"/>
  <c r="D258" i="6" s="1"/>
  <c r="D259" i="6" s="1"/>
  <c r="D260" i="6" s="1"/>
  <c r="D261" i="6" s="1"/>
  <c r="D262" i="6" s="1"/>
  <c r="D263" i="6" s="1"/>
  <c r="D264" i="6" s="1"/>
  <c r="D265" i="6" s="1"/>
  <c r="D266" i="6" s="1"/>
  <c r="D267" i="6" s="1"/>
  <c r="D268" i="6" s="1"/>
  <c r="D269" i="6" s="1"/>
  <c r="D270" i="6" s="1"/>
  <c r="B270" i="6"/>
  <c r="C270" i="6"/>
  <c r="D272" i="6"/>
  <c r="D273" i="6" s="1"/>
  <c r="D274" i="6"/>
  <c r="B281" i="6"/>
  <c r="C281" i="6"/>
  <c r="B284" i="6"/>
  <c r="C284" i="6"/>
  <c r="B286" i="6"/>
  <c r="B287" i="6" s="1"/>
  <c r="C286" i="6"/>
  <c r="C287" i="6" s="1"/>
  <c r="B289" i="6"/>
  <c r="B290" i="6" s="1"/>
  <c r="B291" i="6" s="1"/>
  <c r="B292" i="6" s="1"/>
  <c r="B293" i="6" s="1"/>
  <c r="B294" i="6" s="1"/>
  <c r="B295" i="6" s="1"/>
  <c r="B296" i="6" s="1"/>
  <c r="B297" i="6" s="1"/>
  <c r="B298" i="6" s="1"/>
  <c r="C289" i="6"/>
  <c r="C290" i="6" s="1"/>
  <c r="C291" i="6" s="1"/>
  <c r="C292" i="6" s="1"/>
  <c r="C293" i="6" s="1"/>
  <c r="C294" i="6" s="1"/>
  <c r="C295" i="6" s="1"/>
  <c r="C296" i="6" s="1"/>
  <c r="C297" i="6" s="1"/>
  <c r="C298" i="6" s="1"/>
  <c r="B300" i="6"/>
  <c r="C300" i="6"/>
  <c r="B303" i="6"/>
  <c r="C303" i="6"/>
  <c r="D276" i="6"/>
  <c r="D277" i="6" s="1"/>
  <c r="D278" i="6" s="1"/>
  <c r="D279" i="6" s="1"/>
  <c r="D280" i="6" s="1"/>
  <c r="D281" i="6" s="1"/>
  <c r="D282" i="6" s="1"/>
  <c r="D283" i="6" s="1"/>
  <c r="D284" i="6" s="1"/>
  <c r="D285" i="6" s="1"/>
  <c r="D286" i="6" s="1"/>
  <c r="D287" i="6" s="1"/>
  <c r="D288" i="6" s="1"/>
  <c r="D289" i="6" s="1"/>
  <c r="D290" i="6" s="1"/>
  <c r="D291" i="6" s="1"/>
  <c r="D292" i="6" s="1"/>
  <c r="D293" i="6" s="1"/>
  <c r="D294" i="6" s="1"/>
  <c r="D295" i="6" s="1"/>
  <c r="D296" i="6" s="1"/>
  <c r="D297" i="6" s="1"/>
  <c r="D298" i="6" s="1"/>
  <c r="D299" i="6" s="1"/>
  <c r="D300" i="6" s="1"/>
  <c r="D301" i="6" s="1"/>
  <c r="D302" i="6" s="1"/>
  <c r="D303" i="6" s="1"/>
  <c r="D304" i="6" s="1"/>
  <c r="B308" i="6"/>
  <c r="C308" i="6"/>
  <c r="B314" i="6"/>
  <c r="B315" i="6" s="1"/>
  <c r="B316" i="6" s="1"/>
  <c r="C314" i="6"/>
  <c r="C315" i="6" s="1"/>
  <c r="C316" i="6" s="1"/>
  <c r="B318" i="6"/>
  <c r="B319" i="6" s="1"/>
  <c r="C318" i="6"/>
  <c r="C319" i="6"/>
  <c r="D306" i="6"/>
  <c r="D307" i="6" s="1"/>
  <c r="D308" i="6"/>
  <c r="D309" i="6" s="1"/>
  <c r="D310" i="6" s="1"/>
  <c r="D311" i="6" s="1"/>
  <c r="D312" i="6" s="1"/>
  <c r="D313" i="6" s="1"/>
  <c r="D314" i="6" s="1"/>
  <c r="D315" i="6" s="1"/>
  <c r="D316" i="6" s="1"/>
  <c r="D317" i="6" s="1"/>
  <c r="D318" i="6" s="1"/>
  <c r="D319" i="6" s="1"/>
  <c r="D320" i="6" s="1"/>
  <c r="D322" i="6"/>
  <c r="D323" i="6"/>
  <c r="B330" i="6"/>
  <c r="C330" i="6"/>
  <c r="B332" i="6"/>
  <c r="C332" i="6"/>
  <c r="B334" i="6"/>
  <c r="B335" i="6" s="1"/>
  <c r="B336" i="6" s="1"/>
  <c r="B337" i="6" s="1"/>
  <c r="B338" i="6" s="1"/>
  <c r="B339" i="6" s="1"/>
  <c r="B340" i="6" s="1"/>
  <c r="C334" i="6"/>
  <c r="C335" i="6" s="1"/>
  <c r="C336" i="6" s="1"/>
  <c r="C337" i="6" s="1"/>
  <c r="C338" i="6" s="1"/>
  <c r="C339" i="6" s="1"/>
  <c r="C340" i="6" s="1"/>
  <c r="D325" i="6"/>
  <c r="D326" i="6" s="1"/>
  <c r="D327" i="6" s="1"/>
  <c r="D328" i="6" s="1"/>
  <c r="D329" i="6" s="1"/>
  <c r="D330" i="6" s="1"/>
  <c r="D331" i="6" s="1"/>
  <c r="D332" i="6" s="1"/>
  <c r="D333" i="6" s="1"/>
  <c r="D334" i="6" s="1"/>
  <c r="D335" i="6" s="1"/>
  <c r="D336" i="6" s="1"/>
  <c r="D337" i="6" s="1"/>
  <c r="D338" i="6" s="1"/>
  <c r="D339" i="6" s="1"/>
  <c r="D340" i="6" s="1"/>
  <c r="D341" i="6" s="1"/>
  <c r="D343" i="6"/>
  <c r="D345" i="6"/>
  <c r="D346" i="6" s="1"/>
  <c r="D347" i="6" s="1"/>
  <c r="D348" i="6" s="1"/>
  <c r="D349" i="6" s="1"/>
  <c r="D351" i="6"/>
  <c r="B354" i="6"/>
  <c r="C354" i="6"/>
  <c r="D353" i="6"/>
  <c r="D354" i="6"/>
  <c r="D355" i="6" s="1"/>
  <c r="B357" i="6"/>
  <c r="C357" i="6"/>
  <c r="B363" i="6"/>
  <c r="C363" i="6"/>
  <c r="B365" i="6"/>
  <c r="B366" i="6" s="1"/>
  <c r="C365" i="6"/>
  <c r="C366" i="6" s="1"/>
  <c r="D357" i="6"/>
  <c r="D358" i="6" s="1"/>
  <c r="D359" i="6" s="1"/>
  <c r="D360" i="6" s="1"/>
  <c r="D361" i="6" s="1"/>
  <c r="D362" i="6" s="1"/>
  <c r="D363" i="6" s="1"/>
  <c r="D364" i="6" s="1"/>
  <c r="D365" i="6" s="1"/>
  <c r="D366" i="6" s="1"/>
  <c r="D367" i="6" s="1"/>
  <c r="B369" i="6"/>
  <c r="B370" i="6" s="1"/>
  <c r="B371" i="6" s="1"/>
  <c r="B372" i="6" s="1"/>
  <c r="B373" i="6" s="1"/>
  <c r="B374" i="6" s="1"/>
  <c r="B375" i="6" s="1"/>
  <c r="C369" i="6"/>
  <c r="C370" i="6"/>
  <c r="C371" i="6" s="1"/>
  <c r="C372" i="6" s="1"/>
  <c r="C373" i="6" s="1"/>
  <c r="C374" i="6" s="1"/>
  <c r="C375" i="6" s="1"/>
  <c r="D369" i="6"/>
  <c r="D370" i="6"/>
  <c r="D371" i="6" s="1"/>
  <c r="D372" i="6" s="1"/>
  <c r="D373" i="6" s="1"/>
  <c r="D374" i="6" s="1"/>
  <c r="D375" i="6" s="1"/>
  <c r="D376" i="6" s="1"/>
  <c r="D378" i="6"/>
  <c r="D379" i="6"/>
  <c r="D380" i="6" s="1"/>
  <c r="D381" i="6" s="1"/>
  <c r="B385" i="6"/>
  <c r="C385" i="6"/>
  <c r="D385" i="6"/>
  <c r="D386" i="6"/>
  <c r="D388" i="6"/>
  <c r="D389" i="6"/>
  <c r="D393" i="6"/>
  <c r="B397" i="6"/>
  <c r="C397" i="6"/>
  <c r="B399" i="6"/>
  <c r="C399" i="6"/>
  <c r="D396" i="6"/>
  <c r="D397" i="6" s="1"/>
  <c r="D398" i="6" s="1"/>
  <c r="D399" i="6" s="1"/>
  <c r="D400" i="6" s="1"/>
  <c r="B404" i="6"/>
  <c r="C404" i="6"/>
  <c r="B406" i="6"/>
  <c r="C406" i="6"/>
  <c r="D403" i="6"/>
  <c r="D404" i="6"/>
  <c r="D405" i="6" s="1"/>
  <c r="D406" i="6" s="1"/>
  <c r="D407" i="6" s="1"/>
  <c r="D408" i="6" s="1"/>
  <c r="D409" i="6" s="1"/>
  <c r="D410" i="6" s="1"/>
  <c r="D411" i="6" s="1"/>
  <c r="D412" i="6" s="1"/>
  <c r="B408" i="6"/>
  <c r="B409" i="6" s="1"/>
  <c r="B410" i="6" s="1"/>
  <c r="B411" i="6" s="1"/>
  <c r="B412" i="6" s="1"/>
  <c r="C408" i="6"/>
  <c r="C409" i="6" s="1"/>
  <c r="C410" i="6" s="1"/>
  <c r="C411" i="6" s="1"/>
  <c r="C412" i="6" s="1"/>
  <c r="B415" i="6"/>
  <c r="C415" i="6"/>
  <c r="B417" i="6"/>
  <c r="B418" i="6" s="1"/>
  <c r="B419" i="6" s="1"/>
  <c r="B420" i="6" s="1"/>
  <c r="C417" i="6"/>
  <c r="C418" i="6" s="1"/>
  <c r="C419" i="6" s="1"/>
  <c r="C420" i="6" s="1"/>
  <c r="D414" i="6"/>
  <c r="D415" i="6" s="1"/>
  <c r="D416" i="6" s="1"/>
  <c r="D417" i="6" s="1"/>
  <c r="D418" i="6" s="1"/>
  <c r="D419" i="6" s="1"/>
  <c r="D420" i="6" s="1"/>
  <c r="D421" i="6" s="1"/>
  <c r="B425" i="6"/>
  <c r="C425" i="6"/>
  <c r="B427" i="6"/>
  <c r="B428" i="6" s="1"/>
  <c r="B429" i="6" s="1"/>
  <c r="B430" i="6" s="1"/>
  <c r="B431" i="6" s="1"/>
  <c r="B432" i="6" s="1"/>
  <c r="C427" i="6"/>
  <c r="C428" i="6" s="1"/>
  <c r="C429" i="6" s="1"/>
  <c r="C430" i="6" s="1"/>
  <c r="C431" i="6" s="1"/>
  <c r="C432" i="6" s="1"/>
  <c r="D423" i="6"/>
  <c r="D424" i="6"/>
  <c r="D425" i="6" s="1"/>
  <c r="D426" i="6" s="1"/>
  <c r="D427" i="6" s="1"/>
  <c r="D428" i="6" s="1"/>
  <c r="D429" i="6" s="1"/>
  <c r="D430" i="6" s="1"/>
  <c r="D431" i="6" s="1"/>
  <c r="D432" i="6" s="1"/>
  <c r="D433" i="6" s="1"/>
  <c r="D434" i="6" s="1"/>
  <c r="D436" i="6"/>
  <c r="G437" i="6"/>
  <c r="H437" i="6" l="1"/>
  <c r="H264" i="3" l="1"/>
  <c r="H256" i="3"/>
  <c r="H252" i="3"/>
  <c r="I252" i="3" s="1"/>
  <c r="H248" i="3"/>
  <c r="I248" i="3" s="1"/>
  <c r="H229" i="3"/>
  <c r="H224" i="3"/>
  <c r="H222" i="3"/>
  <c r="H219" i="3"/>
  <c r="H217" i="3"/>
  <c r="H201" i="3"/>
  <c r="H199" i="3"/>
  <c r="H189" i="3"/>
  <c r="H181" i="3"/>
  <c r="H270" i="3"/>
  <c r="H157" i="3"/>
  <c r="H155" i="3"/>
  <c r="H146" i="3"/>
  <c r="H140" i="3"/>
  <c r="H138" i="3"/>
  <c r="I138" i="3" s="1"/>
  <c r="H130" i="3"/>
  <c r="H120" i="3"/>
  <c r="H116" i="3"/>
  <c r="H105" i="3"/>
  <c r="H102" i="3"/>
  <c r="H99" i="3"/>
  <c r="H96" i="3"/>
  <c r="H81" i="3"/>
  <c r="I81" i="3" s="1"/>
  <c r="H79" i="3"/>
  <c r="H74" i="3"/>
  <c r="H72" i="3"/>
  <c r="H66" i="3"/>
  <c r="H55" i="3"/>
  <c r="H47" i="3"/>
  <c r="H44" i="3"/>
  <c r="H35" i="3"/>
  <c r="H32" i="3"/>
  <c r="H22" i="3"/>
  <c r="H18" i="3"/>
  <c r="G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1" i="3"/>
  <c r="I250" i="3"/>
  <c r="I249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H269" i="3"/>
  <c r="H268" i="3"/>
  <c r="H267" i="3"/>
  <c r="H266" i="3"/>
  <c r="H263" i="3"/>
  <c r="H262" i="3"/>
  <c r="H261" i="3"/>
  <c r="H260" i="3"/>
  <c r="H259" i="3"/>
  <c r="H255" i="3"/>
  <c r="H247" i="3"/>
  <c r="H246" i="3"/>
  <c r="H245" i="3"/>
  <c r="H244" i="3"/>
  <c r="H243" i="3"/>
  <c r="H241" i="3"/>
  <c r="H240" i="3"/>
  <c r="H239" i="3"/>
  <c r="H237" i="3"/>
  <c r="H236" i="3"/>
  <c r="H235" i="3"/>
  <c r="H234" i="3"/>
  <c r="H233" i="3"/>
  <c r="H232" i="3"/>
  <c r="H231" i="3"/>
  <c r="H228" i="3"/>
  <c r="H227" i="3"/>
  <c r="H226" i="3"/>
  <c r="H216" i="3"/>
  <c r="H215" i="3"/>
  <c r="H214" i="3"/>
  <c r="H213" i="3"/>
  <c r="H212" i="3"/>
  <c r="H211" i="3"/>
  <c r="H210" i="3"/>
  <c r="H208" i="3"/>
  <c r="H207" i="3"/>
  <c r="H206" i="3"/>
  <c r="H205" i="3"/>
  <c r="H204" i="3"/>
  <c r="H198" i="3"/>
  <c r="H197" i="3"/>
  <c r="H196" i="3"/>
  <c r="H195" i="3"/>
  <c r="H194" i="3"/>
  <c r="H193" i="3"/>
  <c r="H192" i="3"/>
  <c r="H191" i="3"/>
  <c r="H179" i="3"/>
  <c r="H178" i="3"/>
  <c r="H177" i="3"/>
  <c r="H176" i="3"/>
  <c r="H175" i="3"/>
  <c r="H173" i="3"/>
  <c r="H172" i="3"/>
  <c r="H171" i="3"/>
  <c r="H170" i="3"/>
  <c r="H168" i="3"/>
  <c r="H167" i="3"/>
  <c r="H166" i="3"/>
  <c r="H154" i="3"/>
  <c r="H153" i="3"/>
  <c r="H152" i="3"/>
  <c r="H151" i="3"/>
  <c r="H149" i="3"/>
  <c r="H148" i="3"/>
  <c r="H137" i="3"/>
  <c r="H136" i="3"/>
  <c r="H135" i="3"/>
  <c r="H129" i="3"/>
  <c r="H119" i="3"/>
  <c r="H118" i="3"/>
  <c r="H117" i="3"/>
  <c r="H101" i="3"/>
  <c r="H98" i="3"/>
  <c r="H95" i="3"/>
  <c r="H78" i="3"/>
  <c r="H77" i="3"/>
  <c r="H76" i="3"/>
  <c r="H73" i="3"/>
  <c r="H65" i="3"/>
  <c r="H64" i="3"/>
  <c r="H63" i="3"/>
  <c r="H62" i="3"/>
  <c r="H60" i="3"/>
  <c r="H59" i="3"/>
  <c r="H58" i="3"/>
  <c r="H57" i="3"/>
  <c r="H54" i="3"/>
  <c r="H53" i="3"/>
  <c r="H43" i="3"/>
  <c r="H42" i="3"/>
  <c r="H40" i="3"/>
  <c r="H39" i="3"/>
  <c r="H38" i="3"/>
  <c r="H37" i="3"/>
  <c r="H17" i="3"/>
  <c r="H16" i="3"/>
  <c r="H15" i="3"/>
  <c r="H13" i="3"/>
  <c r="H12" i="3"/>
  <c r="H11" i="3"/>
  <c r="H10" i="3"/>
  <c r="H7" i="3"/>
  <c r="H6" i="3"/>
  <c r="H5" i="3"/>
  <c r="H4" i="3"/>
  <c r="H3" i="3"/>
  <c r="I270" i="3" l="1"/>
  <c r="I486" i="2" l="1"/>
  <c r="I479" i="2"/>
  <c r="I468" i="2"/>
  <c r="I454" i="2"/>
  <c r="I450" i="2"/>
  <c r="I442" i="2"/>
  <c r="I437" i="2"/>
  <c r="I432" i="2"/>
  <c r="I427" i="2"/>
  <c r="I421" i="2"/>
  <c r="I416" i="2"/>
  <c r="I410" i="2"/>
  <c r="I401" i="2"/>
  <c r="I390" i="2"/>
  <c r="I385" i="2"/>
  <c r="I381" i="2"/>
  <c r="I377" i="2"/>
  <c r="I362" i="2"/>
  <c r="I357" i="2"/>
  <c r="I353" i="2"/>
  <c r="I347" i="2"/>
  <c r="I343" i="2"/>
  <c r="I326" i="2"/>
  <c r="I319" i="2"/>
  <c r="I313" i="2"/>
  <c r="I308" i="2"/>
  <c r="I285" i="2"/>
  <c r="I281" i="2"/>
  <c r="I272" i="2"/>
  <c r="I257" i="2"/>
  <c r="I242" i="2"/>
  <c r="I237" i="2"/>
  <c r="I222" i="2"/>
  <c r="I217" i="2"/>
  <c r="I192" i="2"/>
  <c r="I185" i="2"/>
  <c r="I181" i="2"/>
  <c r="I175" i="2"/>
  <c r="I141" i="2"/>
  <c r="I137" i="2"/>
  <c r="I130" i="2"/>
  <c r="I126" i="2"/>
  <c r="I110" i="2"/>
  <c r="I105" i="2"/>
  <c r="I101" i="2"/>
  <c r="I96" i="2"/>
  <c r="I90" i="2"/>
  <c r="I76" i="2"/>
  <c r="I69" i="2"/>
  <c r="I64" i="2"/>
  <c r="I59" i="2"/>
  <c r="I55" i="2"/>
  <c r="I30" i="2"/>
  <c r="I23" i="2"/>
  <c r="I16" i="2"/>
  <c r="I8" i="2"/>
  <c r="G489" i="2"/>
  <c r="H488" i="2"/>
  <c r="I488" i="2" s="1"/>
  <c r="H487" i="2"/>
  <c r="I487" i="2" s="1"/>
  <c r="H486" i="2"/>
  <c r="H482" i="2"/>
  <c r="I482" i="2" s="1"/>
  <c r="H481" i="2"/>
  <c r="I481" i="2" s="1"/>
  <c r="H480" i="2"/>
  <c r="I480" i="2" s="1"/>
  <c r="H479" i="2"/>
  <c r="H478" i="2"/>
  <c r="I478" i="2" s="1"/>
  <c r="H477" i="2"/>
  <c r="I477" i="2" s="1"/>
  <c r="H469" i="2"/>
  <c r="I469" i="2" s="1"/>
  <c r="H468" i="2"/>
  <c r="H467" i="2"/>
  <c r="I467" i="2" s="1"/>
  <c r="H456" i="2"/>
  <c r="I456" i="2" s="1"/>
  <c r="H455" i="2"/>
  <c r="I455" i="2" s="1"/>
  <c r="H454" i="2"/>
  <c r="H453" i="2"/>
  <c r="I453" i="2" s="1"/>
  <c r="H452" i="2"/>
  <c r="I452" i="2" s="1"/>
  <c r="H451" i="2"/>
  <c r="I451" i="2" s="1"/>
  <c r="H450" i="2"/>
  <c r="H449" i="2"/>
  <c r="I449" i="2" s="1"/>
  <c r="H446" i="2"/>
  <c r="I446" i="2" s="1"/>
  <c r="H443" i="2"/>
  <c r="I443" i="2" s="1"/>
  <c r="H442" i="2"/>
  <c r="H441" i="2"/>
  <c r="I441" i="2" s="1"/>
  <c r="H440" i="2"/>
  <c r="I440" i="2" s="1"/>
  <c r="H439" i="2"/>
  <c r="I439" i="2" s="1"/>
  <c r="H437" i="2"/>
  <c r="H436" i="2"/>
  <c r="I436" i="2" s="1"/>
  <c r="H434" i="2"/>
  <c r="I434" i="2" s="1"/>
  <c r="H433" i="2"/>
  <c r="I433" i="2" s="1"/>
  <c r="H432" i="2"/>
  <c r="H431" i="2"/>
  <c r="I431" i="2" s="1"/>
  <c r="H429" i="2"/>
  <c r="I429" i="2" s="1"/>
  <c r="H428" i="2"/>
  <c r="I428" i="2" s="1"/>
  <c r="H427" i="2"/>
  <c r="H426" i="2"/>
  <c r="I426" i="2" s="1"/>
  <c r="H425" i="2"/>
  <c r="I425" i="2" s="1"/>
  <c r="H424" i="2"/>
  <c r="I424" i="2" s="1"/>
  <c r="H421" i="2"/>
  <c r="H420" i="2"/>
  <c r="I420" i="2" s="1"/>
  <c r="H418" i="2"/>
  <c r="I418" i="2" s="1"/>
  <c r="H417" i="2"/>
  <c r="I417" i="2" s="1"/>
  <c r="H416" i="2"/>
  <c r="H414" i="2"/>
  <c r="I414" i="2" s="1"/>
  <c r="H413" i="2"/>
  <c r="I413" i="2" s="1"/>
  <c r="H411" i="2"/>
  <c r="I411" i="2" s="1"/>
  <c r="H410" i="2"/>
  <c r="H408" i="2"/>
  <c r="I408" i="2" s="1"/>
  <c r="H407" i="2"/>
  <c r="I407" i="2" s="1"/>
  <c r="H405" i="2"/>
  <c r="I405" i="2" s="1"/>
  <c r="H401" i="2"/>
  <c r="H398" i="2"/>
  <c r="I398" i="2" s="1"/>
  <c r="H397" i="2"/>
  <c r="I397" i="2" s="1"/>
  <c r="H391" i="2"/>
  <c r="I391" i="2" s="1"/>
  <c r="H390" i="2"/>
  <c r="H388" i="2"/>
  <c r="I388" i="2" s="1"/>
  <c r="H387" i="2"/>
  <c r="I387" i="2" s="1"/>
  <c r="H386" i="2"/>
  <c r="I386" i="2" s="1"/>
  <c r="H385" i="2"/>
  <c r="H384" i="2"/>
  <c r="I384" i="2" s="1"/>
  <c r="H383" i="2"/>
  <c r="I383" i="2" s="1"/>
  <c r="H382" i="2"/>
  <c r="I382" i="2" s="1"/>
  <c r="H381" i="2"/>
  <c r="H380" i="2"/>
  <c r="I380" i="2" s="1"/>
  <c r="H379" i="2"/>
  <c r="I379" i="2" s="1"/>
  <c r="H378" i="2"/>
  <c r="I378" i="2" s="1"/>
  <c r="H377" i="2"/>
  <c r="H376" i="2"/>
  <c r="I376" i="2" s="1"/>
  <c r="H365" i="2"/>
  <c r="I365" i="2" s="1"/>
  <c r="H363" i="2"/>
  <c r="I363" i="2" s="1"/>
  <c r="H362" i="2"/>
  <c r="H361" i="2"/>
  <c r="I361" i="2" s="1"/>
  <c r="H359" i="2"/>
  <c r="I359" i="2" s="1"/>
  <c r="H358" i="2"/>
  <c r="I358" i="2" s="1"/>
  <c r="H357" i="2"/>
  <c r="H356" i="2"/>
  <c r="I356" i="2" s="1"/>
  <c r="H355" i="2"/>
  <c r="I355" i="2" s="1"/>
  <c r="H354" i="2"/>
  <c r="I354" i="2" s="1"/>
  <c r="H353" i="2"/>
  <c r="H352" i="2"/>
  <c r="I352" i="2" s="1"/>
  <c r="H349" i="2"/>
  <c r="I349" i="2" s="1"/>
  <c r="H348" i="2"/>
  <c r="I348" i="2" s="1"/>
  <c r="H347" i="2"/>
  <c r="H346" i="2"/>
  <c r="I346" i="2" s="1"/>
  <c r="H345" i="2"/>
  <c r="I345" i="2" s="1"/>
  <c r="H344" i="2"/>
  <c r="I344" i="2" s="1"/>
  <c r="H343" i="2"/>
  <c r="H341" i="2"/>
  <c r="I341" i="2" s="1"/>
  <c r="H331" i="2"/>
  <c r="I331" i="2" s="1"/>
  <c r="H327" i="2"/>
  <c r="I327" i="2" s="1"/>
  <c r="H326" i="2"/>
  <c r="H324" i="2"/>
  <c r="I324" i="2" s="1"/>
  <c r="H323" i="2"/>
  <c r="I323" i="2" s="1"/>
  <c r="H320" i="2"/>
  <c r="I320" i="2" s="1"/>
  <c r="H319" i="2"/>
  <c r="H316" i="2"/>
  <c r="I316" i="2" s="1"/>
  <c r="H315" i="2"/>
  <c r="I315" i="2" s="1"/>
  <c r="H314" i="2"/>
  <c r="I314" i="2" s="1"/>
  <c r="H313" i="2"/>
  <c r="H312" i="2"/>
  <c r="I312" i="2" s="1"/>
  <c r="H311" i="2"/>
  <c r="I311" i="2" s="1"/>
  <c r="H310" i="2"/>
  <c r="I310" i="2" s="1"/>
  <c r="H308" i="2"/>
  <c r="H307" i="2"/>
  <c r="I307" i="2" s="1"/>
  <c r="H305" i="2"/>
  <c r="I305" i="2" s="1"/>
  <c r="H289" i="2"/>
  <c r="I289" i="2" s="1"/>
  <c r="H285" i="2"/>
  <c r="H284" i="2"/>
  <c r="I284" i="2" s="1"/>
  <c r="H283" i="2"/>
  <c r="I283" i="2" s="1"/>
  <c r="H282" i="2"/>
  <c r="I282" i="2" s="1"/>
  <c r="H281" i="2"/>
  <c r="H279" i="2"/>
  <c r="I279" i="2" s="1"/>
  <c r="H278" i="2"/>
  <c r="I278" i="2" s="1"/>
  <c r="H277" i="2"/>
  <c r="I277" i="2" s="1"/>
  <c r="H272" i="2"/>
  <c r="H270" i="2"/>
  <c r="I270" i="2" s="1"/>
  <c r="H268" i="2"/>
  <c r="I268" i="2" s="1"/>
  <c r="H258" i="2"/>
  <c r="I258" i="2" s="1"/>
  <c r="H257" i="2"/>
  <c r="H256" i="2"/>
  <c r="I256" i="2" s="1"/>
  <c r="H251" i="2"/>
  <c r="I251" i="2" s="1"/>
  <c r="H250" i="2"/>
  <c r="I250" i="2" s="1"/>
  <c r="H242" i="2"/>
  <c r="H240" i="2"/>
  <c r="I240" i="2" s="1"/>
  <c r="H239" i="2"/>
  <c r="I239" i="2" s="1"/>
  <c r="H238" i="2"/>
  <c r="I238" i="2" s="1"/>
  <c r="H237" i="2"/>
  <c r="H236" i="2"/>
  <c r="I236" i="2" s="1"/>
  <c r="H235" i="2"/>
  <c r="I235" i="2" s="1"/>
  <c r="H224" i="2"/>
  <c r="I224" i="2" s="1"/>
  <c r="H222" i="2"/>
  <c r="H221" i="2"/>
  <c r="I221" i="2" s="1"/>
  <c r="H220" i="2"/>
  <c r="I220" i="2" s="1"/>
  <c r="H219" i="2"/>
  <c r="I219" i="2" s="1"/>
  <c r="H217" i="2"/>
  <c r="H216" i="2"/>
  <c r="I216" i="2" s="1"/>
  <c r="H215" i="2"/>
  <c r="I215" i="2" s="1"/>
  <c r="H214" i="2"/>
  <c r="I214" i="2" s="1"/>
  <c r="H192" i="2"/>
  <c r="H188" i="2"/>
  <c r="I188" i="2" s="1"/>
  <c r="H187" i="2"/>
  <c r="I187" i="2" s="1"/>
  <c r="H186" i="2"/>
  <c r="I186" i="2" s="1"/>
  <c r="H185" i="2"/>
  <c r="H184" i="2"/>
  <c r="I184" i="2" s="1"/>
  <c r="H183" i="2"/>
  <c r="I183" i="2" s="1"/>
  <c r="H182" i="2"/>
  <c r="I182" i="2" s="1"/>
  <c r="H181" i="2"/>
  <c r="H178" i="2"/>
  <c r="I178" i="2" s="1"/>
  <c r="H177" i="2"/>
  <c r="I177" i="2" s="1"/>
  <c r="H176" i="2"/>
  <c r="I176" i="2" s="1"/>
  <c r="H175" i="2"/>
  <c r="H173" i="2"/>
  <c r="I173" i="2" s="1"/>
  <c r="H171" i="2"/>
  <c r="I171" i="2" s="1"/>
  <c r="H147" i="2"/>
  <c r="I147" i="2" s="1"/>
  <c r="H141" i="2"/>
  <c r="H140" i="2"/>
  <c r="I140" i="2" s="1"/>
  <c r="H139" i="2"/>
  <c r="I139" i="2" s="1"/>
  <c r="H138" i="2"/>
  <c r="I138" i="2" s="1"/>
  <c r="H137" i="2"/>
  <c r="H136" i="2"/>
  <c r="I136" i="2" s="1"/>
  <c r="H132" i="2"/>
  <c r="I132" i="2" s="1"/>
  <c r="H131" i="2"/>
  <c r="I131" i="2" s="1"/>
  <c r="H130" i="2"/>
  <c r="H129" i="2"/>
  <c r="I129" i="2" s="1"/>
  <c r="H128" i="2"/>
  <c r="I128" i="2" s="1"/>
  <c r="H127" i="2"/>
  <c r="I127" i="2" s="1"/>
  <c r="H126" i="2"/>
  <c r="H125" i="2"/>
  <c r="I125" i="2" s="1"/>
  <c r="H114" i="2"/>
  <c r="I114" i="2" s="1"/>
  <c r="H111" i="2"/>
  <c r="I111" i="2" s="1"/>
  <c r="H110" i="2"/>
  <c r="H109" i="2"/>
  <c r="I109" i="2" s="1"/>
  <c r="H108" i="2"/>
  <c r="I108" i="2" s="1"/>
  <c r="H107" i="2"/>
  <c r="I107" i="2" s="1"/>
  <c r="H105" i="2"/>
  <c r="H104" i="2"/>
  <c r="I104" i="2" s="1"/>
  <c r="H103" i="2"/>
  <c r="I103" i="2" s="1"/>
  <c r="H102" i="2"/>
  <c r="I102" i="2" s="1"/>
  <c r="H101" i="2"/>
  <c r="H100" i="2"/>
  <c r="I100" i="2" s="1"/>
  <c r="H99" i="2"/>
  <c r="I99" i="2" s="1"/>
  <c r="H98" i="2"/>
  <c r="I98" i="2" s="1"/>
  <c r="H96" i="2"/>
  <c r="H95" i="2"/>
  <c r="I95" i="2" s="1"/>
  <c r="H94" i="2"/>
  <c r="I94" i="2" s="1"/>
  <c r="H92" i="2"/>
  <c r="I92" i="2" s="1"/>
  <c r="H90" i="2"/>
  <c r="H81" i="2"/>
  <c r="I81" i="2" s="1"/>
  <c r="H78" i="2"/>
  <c r="I78" i="2" s="1"/>
  <c r="H77" i="2"/>
  <c r="I77" i="2" s="1"/>
  <c r="H76" i="2"/>
  <c r="H74" i="2"/>
  <c r="I74" i="2" s="1"/>
  <c r="H73" i="2"/>
  <c r="I73" i="2" s="1"/>
  <c r="H70" i="2"/>
  <c r="I70" i="2" s="1"/>
  <c r="H69" i="2"/>
  <c r="H68" i="2"/>
  <c r="I68" i="2" s="1"/>
  <c r="H66" i="2"/>
  <c r="I66" i="2" s="1"/>
  <c r="H65" i="2"/>
  <c r="I65" i="2" s="1"/>
  <c r="H64" i="2"/>
  <c r="H63" i="2"/>
  <c r="I63" i="2" s="1"/>
  <c r="H62" i="2"/>
  <c r="I62" i="2" s="1"/>
  <c r="H61" i="2"/>
  <c r="I61" i="2" s="1"/>
  <c r="H59" i="2"/>
  <c r="H58" i="2"/>
  <c r="I58" i="2" s="1"/>
  <c r="H57" i="2"/>
  <c r="I57" i="2" s="1"/>
  <c r="H56" i="2"/>
  <c r="I56" i="2" s="1"/>
  <c r="H55" i="2"/>
  <c r="H54" i="2"/>
  <c r="I54" i="2" s="1"/>
  <c r="H52" i="2"/>
  <c r="I52" i="2" s="1"/>
  <c r="H48" i="2"/>
  <c r="I48" i="2" s="1"/>
  <c r="H30" i="2"/>
  <c r="H26" i="2"/>
  <c r="I26" i="2" s="1"/>
  <c r="H25" i="2"/>
  <c r="I25" i="2" s="1"/>
  <c r="H24" i="2"/>
  <c r="I24" i="2" s="1"/>
  <c r="H23" i="2"/>
  <c r="H20" i="2"/>
  <c r="I20" i="2" s="1"/>
  <c r="H18" i="2"/>
  <c r="I18" i="2" s="1"/>
  <c r="H17" i="2"/>
  <c r="I17" i="2" s="1"/>
  <c r="H16" i="2"/>
  <c r="H15" i="2"/>
  <c r="I15" i="2" s="1"/>
  <c r="H10" i="2"/>
  <c r="I10" i="2" s="1"/>
  <c r="H9" i="2"/>
  <c r="I9" i="2" s="1"/>
  <c r="H8" i="2"/>
  <c r="H5" i="2"/>
  <c r="I5" i="2" s="1"/>
  <c r="H4" i="2"/>
  <c r="I4" i="2" s="1"/>
  <c r="H3" i="2"/>
  <c r="I3" i="2" s="1"/>
  <c r="I489" i="2" l="1"/>
  <c r="H489" i="2"/>
  <c r="C149" i="7"/>
  <c r="B354" i="7" l="1"/>
  <c r="C143" i="7"/>
  <c r="C144" i="7" s="1"/>
  <c r="C145" i="7" s="1"/>
  <c r="C45" i="7"/>
  <c r="C46" i="7" s="1"/>
  <c r="C47" i="7" s="1"/>
  <c r="C48" i="7" s="1"/>
  <c r="B149" i="7"/>
  <c r="B101" i="7"/>
  <c r="B102" i="7" s="1"/>
  <c r="B103" i="7" s="1"/>
  <c r="B104" i="7" s="1"/>
  <c r="B105" i="7" s="1"/>
  <c r="B106" i="7" s="1"/>
  <c r="C101" i="7"/>
  <c r="C102" i="7" s="1"/>
  <c r="C103" i="7" s="1"/>
  <c r="C104" i="7" s="1"/>
  <c r="C105" i="7" s="1"/>
  <c r="C106" i="7" s="1"/>
  <c r="B59" i="7"/>
  <c r="B60" i="7" s="1"/>
  <c r="B61" i="7" s="1"/>
  <c r="C39" i="7"/>
  <c r="C40" i="7" s="1"/>
  <c r="C41" i="7" s="1"/>
  <c r="C42" i="7" s="1"/>
  <c r="C108" i="7"/>
  <c r="C109" i="7" s="1"/>
  <c r="C110" i="7" s="1"/>
  <c r="C111" i="7" s="1"/>
  <c r="C112" i="7" s="1"/>
  <c r="C113" i="7" s="1"/>
  <c r="C114" i="7" s="1"/>
  <c r="C115" i="7" s="1"/>
  <c r="D28" i="7"/>
  <c r="B143" i="7"/>
  <c r="B144" i="7" s="1"/>
  <c r="B145" i="7" s="1"/>
  <c r="B45" i="7"/>
  <c r="B46" i="7" s="1"/>
  <c r="B47" i="7" s="1"/>
  <c r="B48" i="7" s="1"/>
  <c r="C191" i="7"/>
  <c r="B191" i="7"/>
  <c r="B39" i="7"/>
  <c r="B40" i="7" s="1"/>
  <c r="B41" i="7" s="1"/>
  <c r="B42" i="7" s="1"/>
  <c r="C464" i="7"/>
  <c r="C465" i="7" s="1"/>
  <c r="B14" i="7"/>
  <c r="B394" i="7"/>
  <c r="B108" i="7" l="1"/>
  <c r="B109" i="7" s="1"/>
  <c r="B110" i="7" s="1"/>
  <c r="B111" i="7" s="1"/>
  <c r="B112" i="7" s="1"/>
  <c r="C454" i="7"/>
  <c r="C325" i="7" s="1"/>
  <c r="C180" i="7" s="1"/>
  <c r="C304" i="7"/>
  <c r="C305" i="7" s="1"/>
  <c r="C306" i="7" s="1"/>
  <c r="B570" i="7"/>
  <c r="B571" i="7" s="1"/>
  <c r="B572" i="7" s="1"/>
  <c r="B56" i="7" s="1"/>
  <c r="B146" i="7"/>
  <c r="B188" i="7"/>
  <c r="C150" i="7"/>
  <c r="C151" i="7" s="1"/>
  <c r="C146" i="7"/>
  <c r="C188" i="7"/>
  <c r="B15" i="7"/>
  <c r="B16" i="7" s="1"/>
  <c r="B17" i="7" s="1"/>
  <c r="B113" i="7" l="1"/>
  <c r="B114" i="7" s="1"/>
  <c r="B115" i="7" s="1"/>
  <c r="B304" i="7"/>
  <c r="B305" i="7" s="1"/>
  <c r="B306" i="7" s="1"/>
  <c r="C365" i="7"/>
  <c r="C366" i="7" s="1"/>
  <c r="B150" i="7"/>
  <c r="B151" i="7" s="1"/>
  <c r="C354" i="7"/>
  <c r="C14" i="7"/>
  <c r="C15" i="7" s="1"/>
  <c r="C16" i="7" s="1"/>
  <c r="C17" i="7" s="1"/>
  <c r="C394" i="7"/>
  <c r="C321" i="7"/>
  <c r="C322" i="7" s="1"/>
  <c r="C404" i="7" s="1"/>
  <c r="B464" i="7"/>
  <c r="B465" i="7" s="1"/>
  <c r="B466" i="7" s="1"/>
  <c r="B49" i="7" s="1"/>
  <c r="B321" i="7"/>
  <c r="B443" i="7"/>
  <c r="B444" i="7" s="1"/>
  <c r="C59" i="7"/>
  <c r="C60" i="7" s="1"/>
  <c r="C61" i="7" s="1"/>
  <c r="C443" i="7"/>
  <c r="C444" i="7" s="1"/>
  <c r="B454" i="7" l="1"/>
  <c r="B325" i="7" s="1"/>
  <c r="C466" i="7"/>
  <c r="C49" i="7" s="1"/>
  <c r="C570" i="7"/>
  <c r="C571" i="7" s="1"/>
  <c r="C572" i="7" s="1"/>
  <c r="C56" i="7" s="1"/>
  <c r="C181" i="7"/>
  <c r="B322" i="7"/>
  <c r="B404" i="7" s="1"/>
  <c r="B328" i="7" l="1"/>
  <c r="B180" i="7"/>
  <c r="D179" i="7"/>
  <c r="B181" i="7" l="1"/>
  <c r="B365" i="7"/>
  <c r="B366" i="7" s="1"/>
  <c r="D494" i="7" l="1"/>
  <c r="D330" i="7"/>
  <c r="D462" i="7"/>
  <c r="D423" i="7"/>
  <c r="D427" i="7" s="1"/>
  <c r="D220" i="7"/>
  <c r="C50" i="7"/>
  <c r="C51" i="7" s="1"/>
  <c r="C52" i="7" s="1"/>
  <c r="B535" i="7"/>
  <c r="B536" i="7" s="1"/>
  <c r="B537" i="7" s="1"/>
  <c r="B538" i="7" s="1"/>
  <c r="B539" i="7" s="1"/>
  <c r="B540" i="7" s="1"/>
  <c r="C249" i="7"/>
  <c r="C307" i="7"/>
  <c r="C308" i="7" s="1"/>
  <c r="C152" i="7"/>
  <c r="C153" i="7" s="1"/>
  <c r="C154" i="7" s="1"/>
  <c r="C155" i="7" s="1"/>
  <c r="C156" i="7" s="1"/>
  <c r="C157" i="7" s="1"/>
  <c r="B395" i="7"/>
  <c r="C535" i="7"/>
  <c r="C536" i="7" s="1"/>
  <c r="C537" i="7" s="1"/>
  <c r="C538" i="7" s="1"/>
  <c r="C539" i="7" s="1"/>
  <c r="C540" i="7" s="1"/>
  <c r="D526" i="7"/>
  <c r="C520" i="7"/>
  <c r="D486" i="7"/>
  <c r="B449" i="7"/>
  <c r="B450" i="7" s="1"/>
  <c r="B451" i="7" s="1"/>
  <c r="B471" i="7" s="1"/>
  <c r="C449" i="7"/>
  <c r="C450" i="7" s="1"/>
  <c r="C451" i="7" s="1"/>
  <c r="C471" i="7" s="1"/>
  <c r="C20" i="7"/>
  <c r="B520" i="7"/>
  <c r="B20" i="7"/>
  <c r="C192" i="7" l="1"/>
  <c r="C158" i="7"/>
  <c r="C159" i="7" s="1"/>
  <c r="C541" i="7"/>
  <c r="B541" i="7"/>
  <c r="D463" i="7"/>
  <c r="D464" i="7" s="1"/>
  <c r="D263" i="7"/>
  <c r="C160" i="7" l="1"/>
  <c r="C161" i="7" s="1"/>
  <c r="C193" i="7" s="1"/>
  <c r="D29" i="7"/>
  <c r="D372" i="7"/>
  <c r="D376" i="7" s="1"/>
  <c r="D403" i="7"/>
  <c r="D404" i="7" s="1"/>
  <c r="D30" i="7" l="1"/>
  <c r="D32" i="7"/>
  <c r="C162" i="7"/>
  <c r="D409" i="7"/>
  <c r="D413" i="7" l="1"/>
  <c r="C163" i="7"/>
  <c r="D291" i="7"/>
  <c r="C164" i="7" l="1"/>
  <c r="C194" i="7" l="1"/>
  <c r="C195" i="7" s="1"/>
  <c r="C196" i="7" s="1"/>
  <c r="C197" i="7" s="1"/>
  <c r="C198" i="7" s="1"/>
  <c r="C199" i="7" s="1"/>
  <c r="C228" i="7" s="1"/>
  <c r="C165" i="7"/>
  <c r="C309" i="7" l="1"/>
  <c r="C355" i="7" s="1"/>
  <c r="C229" i="7"/>
  <c r="C230" i="7" s="1"/>
  <c r="C231" i="7" s="1"/>
  <c r="C200" i="7"/>
  <c r="C356" i="7" l="1"/>
  <c r="C201" i="7"/>
  <c r="C202" i="7" s="1"/>
  <c r="C203" i="7" s="1"/>
  <c r="C204" i="7" s="1"/>
  <c r="C205" i="7" s="1"/>
  <c r="C232" i="7" s="1"/>
  <c r="C250" i="7" l="1"/>
  <c r="C271" i="7" s="1"/>
  <c r="C272" i="7" s="1"/>
  <c r="C233" i="7"/>
  <c r="C234" i="7" s="1"/>
  <c r="C62" i="7"/>
  <c r="C357" i="7"/>
  <c r="C273" i="7" l="1"/>
  <c r="C395" i="7" s="1"/>
  <c r="C251" i="7"/>
  <c r="C252" i="7" s="1"/>
  <c r="C235" i="7"/>
  <c r="C274" i="7" l="1"/>
  <c r="C275" i="7" s="1"/>
  <c r="C253" i="7"/>
  <c r="C254" i="7" s="1"/>
  <c r="C236" i="7"/>
  <c r="C310" i="7" l="1"/>
  <c r="C311" i="7" s="1"/>
  <c r="C255" i="7"/>
  <c r="C358" i="7" l="1"/>
  <c r="C312" i="7"/>
  <c r="C510" i="7" l="1"/>
  <c r="C511" i="7" s="1"/>
  <c r="C359" i="7"/>
  <c r="D267" i="7"/>
  <c r="D270" i="7" s="1"/>
  <c r="D271" i="7" s="1"/>
  <c r="D272" i="7" s="1"/>
  <c r="D273" i="7" s="1"/>
  <c r="D274" i="7" s="1"/>
  <c r="D277" i="7" s="1"/>
  <c r="D278" i="7" s="1"/>
  <c r="D282" i="7" s="1"/>
  <c r="D285" i="7" s="1"/>
  <c r="D289" i="7" s="1"/>
  <c r="D293" i="7" s="1"/>
  <c r="D296" i="7" s="1"/>
  <c r="D300" i="7" s="1"/>
  <c r="D303" i="7" s="1"/>
  <c r="D304" i="7" s="1"/>
  <c r="D305" i="7" s="1"/>
  <c r="D306" i="7" s="1"/>
  <c r="D307" i="7" s="1"/>
  <c r="D308" i="7" s="1"/>
  <c r="D309" i="7" s="1"/>
  <c r="D310" i="7" s="1"/>
  <c r="D311" i="7" s="1"/>
  <c r="D180" i="7"/>
  <c r="D183" i="7" s="1"/>
  <c r="D187" i="7" s="1"/>
  <c r="D190" i="7" s="1"/>
  <c r="D191" i="7" s="1"/>
  <c r="D192" i="7" s="1"/>
  <c r="D193" i="7" s="1"/>
  <c r="D194" i="7" s="1"/>
  <c r="D195" i="7" s="1"/>
  <c r="D196" i="7" s="1"/>
  <c r="D197" i="7" s="1"/>
  <c r="D198" i="7" s="1"/>
  <c r="D199" i="7" s="1"/>
  <c r="D200" i="7" s="1"/>
  <c r="D201" i="7" s="1"/>
  <c r="D202" i="7" s="1"/>
  <c r="D203" i="7" s="1"/>
  <c r="D204" i="7" s="1"/>
  <c r="D207" i="7" s="1"/>
  <c r="D211" i="7" s="1"/>
  <c r="D340" i="7"/>
  <c r="D344" i="7" s="1"/>
  <c r="D345" i="7" s="1"/>
  <c r="D349" i="7" s="1"/>
  <c r="D352" i="7" s="1"/>
  <c r="D353" i="7" s="1"/>
  <c r="D354" i="7" s="1"/>
  <c r="D355" i="7" s="1"/>
  <c r="D356" i="7" s="1"/>
  <c r="D357" i="7" s="1"/>
  <c r="D358" i="7" s="1"/>
  <c r="D361" i="7" s="1"/>
  <c r="D364" i="7" s="1"/>
  <c r="D365" i="7" s="1"/>
  <c r="D366" i="7" s="1"/>
  <c r="D370" i="7" s="1"/>
  <c r="D374" i="7" s="1"/>
  <c r="D378" i="7" s="1"/>
  <c r="D382" i="7" s="1"/>
  <c r="D383" i="7" s="1"/>
  <c r="D387" i="7" s="1"/>
  <c r="D509" i="7"/>
  <c r="D510" i="7"/>
  <c r="D511" i="7" s="1"/>
  <c r="D515" i="7" s="1"/>
  <c r="D519" i="7" s="1"/>
  <c r="D520" i="7" s="1"/>
  <c r="D524" i="7" s="1"/>
  <c r="D549" i="7"/>
  <c r="D550" i="7"/>
  <c r="D551" i="7" s="1"/>
  <c r="D552" i="7" s="1"/>
  <c r="D553" i="7" s="1"/>
  <c r="D554" i="7" s="1"/>
  <c r="D555" i="7" s="1"/>
  <c r="D558" i="7" s="1"/>
  <c r="D562" i="7" s="1"/>
  <c r="D565" i="7" s="1"/>
  <c r="D569" i="7" s="1"/>
  <c r="D570" i="7" s="1"/>
  <c r="D571" i="7" s="1"/>
  <c r="D572" i="7" s="1"/>
  <c r="D576" i="7" s="1"/>
  <c r="D577" i="7" s="1"/>
  <c r="D578" i="7" s="1"/>
  <c r="D579" i="7" s="1"/>
  <c r="D583" i="7" s="1"/>
  <c r="D34" i="7"/>
  <c r="D38" i="7" s="1"/>
  <c r="D39" i="7" s="1"/>
  <c r="D40" i="7" s="1"/>
  <c r="D41" i="7" s="1"/>
  <c r="D44" i="7" s="1"/>
  <c r="D45" i="7" s="1"/>
  <c r="D46" i="7" s="1"/>
  <c r="D47" i="7" s="1"/>
  <c r="D48" i="7" s="1"/>
  <c r="D49" i="7" s="1"/>
  <c r="D50" i="7" s="1"/>
  <c r="D51" i="7" s="1"/>
  <c r="D54" i="7" s="1"/>
  <c r="D55" i="7" s="1"/>
  <c r="D58" i="7" s="1"/>
  <c r="D59" i="7" s="1"/>
  <c r="D60" i="7" s="1"/>
  <c r="D61" i="7" s="1"/>
  <c r="D513" i="7"/>
  <c r="D465" i="7"/>
  <c r="D466" i="7" s="1"/>
  <c r="D470" i="7" s="1"/>
  <c r="D473" i="7" s="1"/>
  <c r="D417" i="7"/>
  <c r="D6" i="7"/>
  <c r="D8" i="7" s="1"/>
  <c r="D10" i="7" s="1"/>
  <c r="D11" i="7" s="1"/>
  <c r="D13" i="7" s="1"/>
  <c r="D14" i="7" s="1"/>
  <c r="D15" i="7" s="1"/>
  <c r="D16" i="7" s="1"/>
  <c r="D17" i="7" s="1"/>
  <c r="D19" i="7" s="1"/>
  <c r="D20" i="7" s="1"/>
  <c r="D22" i="7" s="1"/>
  <c r="D26" i="7" s="1"/>
  <c r="D563" i="7"/>
  <c r="D567" i="7" s="1"/>
  <c r="D527" i="7"/>
  <c r="D531" i="7" s="1"/>
  <c r="D429" i="7"/>
  <c r="D433" i="7" s="1"/>
  <c r="D434" i="7" s="1"/>
  <c r="D438" i="7" s="1"/>
  <c r="D442" i="7" s="1"/>
  <c r="D443" i="7" s="1"/>
  <c r="D446" i="7" s="1"/>
  <c r="D389" i="7"/>
  <c r="D392" i="7" s="1"/>
  <c r="D393" i="7" s="1"/>
  <c r="D394" i="7" s="1"/>
  <c r="D397" i="7" s="1"/>
  <c r="D401" i="7" s="1"/>
  <c r="D224" i="7"/>
  <c r="D227" i="7" s="1"/>
  <c r="D228" i="7" s="1"/>
  <c r="D229" i="7" s="1"/>
  <c r="D230" i="7" s="1"/>
  <c r="D231" i="7" s="1"/>
  <c r="D232" i="7" s="1"/>
  <c r="D233" i="7" s="1"/>
  <c r="D234" i="7" s="1"/>
  <c r="D235" i="7" s="1"/>
  <c r="D350" i="7"/>
  <c r="D328" i="7"/>
  <c r="D244" i="7"/>
  <c r="D248" i="7" s="1"/>
  <c r="D249" i="7" s="1"/>
  <c r="D250" i="7" s="1"/>
  <c r="D251" i="7" s="1"/>
  <c r="D252" i="7" s="1"/>
  <c r="D253" i="7" s="1"/>
  <c r="D254" i="7" s="1"/>
  <c r="D503" i="7"/>
  <c r="D507" i="7" s="1"/>
  <c r="D488" i="7"/>
  <c r="D492" i="7" s="1"/>
  <c r="D496" i="7" s="1"/>
  <c r="D547" i="7"/>
  <c r="D407" i="7"/>
  <c r="D411" i="7" s="1"/>
  <c r="D415" i="7" s="1"/>
  <c r="B228" i="7"/>
  <c r="B229" i="7" s="1"/>
  <c r="B230" i="7" s="1"/>
  <c r="B231" i="7" s="1"/>
  <c r="B232" i="7" s="1"/>
  <c r="B233" i="7" s="1"/>
  <c r="B234" i="7" s="1"/>
  <c r="B235" i="7" s="1"/>
  <c r="B236" i="7" s="1"/>
  <c r="B249" i="7"/>
  <c r="B250" i="7" s="1"/>
  <c r="B251" i="7" s="1"/>
  <c r="B252" i="7" s="1"/>
  <c r="B253" i="7" s="1"/>
  <c r="B254" i="7" s="1"/>
  <c r="B255" i="7" s="1"/>
  <c r="B510" i="7"/>
  <c r="B511" i="7" s="1"/>
  <c r="B192" i="7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71" i="7"/>
  <c r="B272" i="7" s="1"/>
  <c r="B273" i="7" s="1"/>
  <c r="B274" i="7" s="1"/>
  <c r="B275" i="7" s="1"/>
  <c r="B307" i="7"/>
  <c r="B308" i="7" s="1"/>
  <c r="B309" i="7" s="1"/>
  <c r="B310" i="7" s="1"/>
  <c r="B311" i="7" s="1"/>
  <c r="B312" i="7" s="1"/>
  <c r="B355" i="7"/>
  <c r="B152" i="7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356" i="7"/>
  <c r="B357" i="7" s="1"/>
  <c r="B358" i="7" s="1"/>
  <c r="B359" i="7" s="1"/>
  <c r="B50" i="7"/>
  <c r="B51" i="7" s="1"/>
  <c r="B52" i="7" s="1"/>
  <c r="D294" i="7"/>
  <c r="D298" i="7" s="1"/>
  <c r="D529" i="7"/>
  <c r="D301" i="7"/>
  <c r="D283" i="7"/>
  <c r="D268" i="7"/>
  <c r="D275" i="7"/>
  <c r="D334" i="7"/>
  <c r="D338" i="7" s="1"/>
  <c r="D390" i="7"/>
  <c r="D574" i="7"/>
  <c r="D36" i="7"/>
  <c r="D481" i="7"/>
  <c r="B62" i="7"/>
  <c r="D225" i="7"/>
  <c r="D359" i="7"/>
  <c r="D421" i="7"/>
  <c r="D347" i="7"/>
  <c r="D342" i="7"/>
  <c r="D332" i="7"/>
  <c r="D556" i="7" l="1"/>
  <c r="D362" i="7"/>
  <c r="D436" i="7"/>
  <c r="D440" i="7" s="1"/>
  <c r="D188" i="7"/>
  <c r="D181" i="7"/>
  <c r="D185" i="7" s="1"/>
  <c r="D205" i="7"/>
  <c r="D209" i="7" s="1"/>
  <c r="D56" i="7"/>
  <c r="D52" i="7"/>
  <c r="D42" i="7"/>
  <c r="D238" i="7"/>
  <c r="D242" i="7" s="1"/>
  <c r="D246" i="7" s="1"/>
  <c r="D236" i="7"/>
  <c r="D257" i="7"/>
  <c r="D261" i="7" s="1"/>
  <c r="D265" i="7" s="1"/>
  <c r="D255" i="7"/>
  <c r="D534" i="7"/>
  <c r="D535" i="7" s="1"/>
  <c r="D536" i="7" s="1"/>
  <c r="D537" i="7" s="1"/>
  <c r="D538" i="7" s="1"/>
  <c r="D539" i="7" s="1"/>
  <c r="D540" i="7" s="1"/>
  <c r="D541" i="7" s="1"/>
  <c r="D532" i="7"/>
  <c r="D64" i="7"/>
  <c r="D68" i="7" s="1"/>
  <c r="D69" i="7" s="1"/>
  <c r="D62" i="7"/>
  <c r="D212" i="7"/>
  <c r="D214" i="7"/>
  <c r="D218" i="7" s="1"/>
  <c r="D222" i="7" s="1"/>
  <c r="D395" i="7"/>
  <c r="D471" i="7"/>
  <c r="D475" i="7" s="1"/>
  <c r="D479" i="7" s="1"/>
  <c r="D483" i="7" s="1"/>
  <c r="D444" i="7"/>
  <c r="D448" i="7" s="1"/>
  <c r="D449" i="7" s="1"/>
  <c r="D450" i="7" s="1"/>
  <c r="D314" i="7"/>
  <c r="D318" i="7" s="1"/>
  <c r="D312" i="7"/>
  <c r="D316" i="7" s="1"/>
  <c r="D320" i="7" s="1"/>
  <c r="D321" i="7" s="1"/>
  <c r="D451" i="7" l="1"/>
  <c r="D453" i="7"/>
  <c r="D72" i="7"/>
  <c r="D73" i="7" s="1"/>
  <c r="D70" i="7"/>
  <c r="D324" i="7"/>
  <c r="D325" i="7" s="1"/>
  <c r="D322" i="7"/>
  <c r="D454" i="7" l="1"/>
  <c r="D456" i="7"/>
  <c r="D460" i="7" s="1"/>
  <c r="D76" i="7"/>
  <c r="D74" i="7"/>
  <c r="D77" i="7" l="1"/>
  <c r="D81" i="7" s="1"/>
  <c r="D82" i="7" s="1"/>
  <c r="D79" i="7"/>
  <c r="D85" i="7" l="1"/>
  <c r="D86" i="7" s="1"/>
  <c r="D83" i="7"/>
  <c r="D89" i="7" l="1"/>
  <c r="D93" i="7" s="1"/>
  <c r="D94" i="7" s="1"/>
  <c r="D87" i="7"/>
  <c r="D91" i="7" s="1"/>
  <c r="D97" i="7" l="1"/>
  <c r="D98" i="7" s="1"/>
  <c r="D99" i="7" s="1"/>
  <c r="D100" i="7" s="1"/>
  <c r="D101" i="7" s="1"/>
  <c r="D102" i="7" s="1"/>
  <c r="D103" i="7" s="1"/>
  <c r="D104" i="7" s="1"/>
  <c r="D105" i="7" s="1"/>
  <c r="D106" i="7" s="1"/>
  <c r="D107" i="7" s="1"/>
  <c r="D108" i="7" s="1"/>
  <c r="D109" i="7" s="1"/>
  <c r="D110" i="7" s="1"/>
  <c r="D111" i="7" s="1"/>
  <c r="D112" i="7" s="1"/>
  <c r="D113" i="7" s="1"/>
  <c r="D114" i="7" s="1"/>
  <c r="D95" i="7"/>
  <c r="D117" i="7" l="1"/>
  <c r="D115" i="7"/>
  <c r="D120" i="7" l="1"/>
  <c r="D124" i="7" s="1"/>
  <c r="D125" i="7" s="1"/>
  <c r="D126" i="7" s="1"/>
  <c r="D130" i="7" s="1"/>
  <c r="D118" i="7"/>
  <c r="D122" i="7" s="1"/>
  <c r="D133" i="7" l="1"/>
  <c r="D131" i="7"/>
  <c r="D134" i="7" l="1"/>
  <c r="D138" i="7" s="1"/>
  <c r="D136" i="7"/>
  <c r="D140" i="7" s="1"/>
  <c r="D141" i="7" s="1"/>
  <c r="D142" i="7" s="1"/>
  <c r="D143" i="7" s="1"/>
  <c r="D144" i="7" s="1"/>
  <c r="D145" i="7" s="1"/>
  <c r="D148" i="7" l="1"/>
  <c r="D149" i="7" s="1"/>
  <c r="D150" i="7" s="1"/>
  <c r="D151" i="7" s="1"/>
  <c r="D152" i="7" s="1"/>
  <c r="D153" i="7" s="1"/>
  <c r="D154" i="7" s="1"/>
  <c r="D155" i="7" s="1"/>
  <c r="D156" i="7" s="1"/>
  <c r="D157" i="7" s="1"/>
  <c r="D158" i="7" s="1"/>
  <c r="D159" i="7" s="1"/>
  <c r="D160" i="7" s="1"/>
  <c r="D161" i="7" s="1"/>
  <c r="D162" i="7" s="1"/>
  <c r="D163" i="7" s="1"/>
  <c r="D164" i="7" s="1"/>
  <c r="D146" i="7"/>
  <c r="D165" i="7" l="1"/>
  <c r="D169" i="7" s="1"/>
  <c r="D167" i="7"/>
  <c r="D172" i="7" l="1"/>
  <c r="D173" i="7" s="1"/>
  <c r="D177" i="7" s="1"/>
  <c r="D170" i="7"/>
</calcChain>
</file>

<file path=xl/sharedStrings.xml><?xml version="1.0" encoding="utf-8"?>
<sst xmlns="http://schemas.openxmlformats.org/spreadsheetml/2006/main" count="6622" uniqueCount="420">
  <si>
    <t>RRAS do município de ocorrência</t>
  </si>
  <si>
    <t>Município de ocorrência</t>
  </si>
  <si>
    <t>Subgrupo de Proced.</t>
  </si>
  <si>
    <t>SAO PAULO</t>
  </si>
  <si>
    <t>SOROCABA</t>
  </si>
  <si>
    <t>GUARULHOS</t>
  </si>
  <si>
    <t>0201-Coleta de material</t>
  </si>
  <si>
    <t>0202-Diagnóstico em laboratório clínico</t>
  </si>
  <si>
    <t>0203-Diagnóstico por anatomia patológica e cito</t>
  </si>
  <si>
    <t>0204-Diagnóstico por radiologia</t>
  </si>
  <si>
    <t>0205-Diagnóstico por ultra-sonografia</t>
  </si>
  <si>
    <t>0206-Diagnóstico por tomografia</t>
  </si>
  <si>
    <t>0207-Diagnóstico por ressonância magnética</t>
  </si>
  <si>
    <t>0208-Diagnóstico por medicina nuclear in vivo</t>
  </si>
  <si>
    <t>0209-Diagnóstico por endoscopia</t>
  </si>
  <si>
    <t>0211-Métodos diagnósticos em especialidades</t>
  </si>
  <si>
    <t>0301-Consultas / Atendimentos / Acompanhamentos</t>
  </si>
  <si>
    <t>0302-Fisioterapia</t>
  </si>
  <si>
    <t>0303-Tratamentos clínicos (outras especialidade</t>
  </si>
  <si>
    <t>0304-Tratamento em oncologia</t>
  </si>
  <si>
    <t>0305-Tratamento em nefrologia</t>
  </si>
  <si>
    <t>0306-Hemoterapia</t>
  </si>
  <si>
    <t>0309-Terapias especializadas</t>
  </si>
  <si>
    <t>0401-Peq cirurg.e cirurg pele,tecido subcut muc</t>
  </si>
  <si>
    <t>0405-Cirurgia do aparelho da visão</t>
  </si>
  <si>
    <t>0408-Cirurgia do sistema osteomuscular</t>
  </si>
  <si>
    <t>0417-Anestesiologia</t>
  </si>
  <si>
    <t>0418-Cirurgia em nefrologia</t>
  </si>
  <si>
    <t>0501-Coleta/exame p/doação orgãos,tec.,cél.tran</t>
  </si>
  <si>
    <t>0506-Acompanhamento e intercorrências pós-trans</t>
  </si>
  <si>
    <t>0701-Órteses,próteses e mat.espec. não rel ato</t>
  </si>
  <si>
    <t>0702-Órteses,próteses,mat.espec relac.ato cirúr</t>
  </si>
  <si>
    <t>BARRETOS</t>
  </si>
  <si>
    <t>CAMPINAS</t>
  </si>
  <si>
    <t>BAURU</t>
  </si>
  <si>
    <t>0210-Diagnóstico por radiologia intervencionist</t>
  </si>
  <si>
    <t>0212-Diagnóstico e procedim. especiais em hemot</t>
  </si>
  <si>
    <t>0214-Diagnóstico por teste rápido</t>
  </si>
  <si>
    <t>0307-Tratamentos odontológicos</t>
  </si>
  <si>
    <t>0404-Cirurgia vias aéreas superiores,cabeça pes</t>
  </si>
  <si>
    <t>0407-Cirurgia apar.digest.orgãos anex parede ab</t>
  </si>
  <si>
    <t>0409-Cirurgia do aparelho geniturinário</t>
  </si>
  <si>
    <t>0414-Cirurgia oro-facial</t>
  </si>
  <si>
    <t>0505-Transplante de orgãos, tecidos e células</t>
  </si>
  <si>
    <t>Total de procedimentos por município de ocorrência</t>
  </si>
  <si>
    <t>BOTUCATU</t>
  </si>
  <si>
    <t>0504-Processamento de tecidos para transplante</t>
  </si>
  <si>
    <t>RRAS08</t>
  </si>
  <si>
    <t>RRAS06</t>
  </si>
  <si>
    <t>RRAS09</t>
  </si>
  <si>
    <t>RRAS13</t>
  </si>
  <si>
    <t>RRAS15</t>
  </si>
  <si>
    <t>2748223</t>
  </si>
  <si>
    <t>2688689</t>
  </si>
  <si>
    <t>2078015</t>
  </si>
  <si>
    <t>2078813</t>
  </si>
  <si>
    <t>2090236</t>
  </si>
  <si>
    <t>HOSPITAL GERAL</t>
  </si>
  <si>
    <t>UNIDADE DE SERVICO DE APOIO DE DIAGNOSE E TERAPIA</t>
  </si>
  <si>
    <t>HOSPITAL ESPECIALIZADO</t>
  </si>
  <si>
    <t>CLINICA ESPECIALIZADA/AMBULATORIO ESPECIALIZADO</t>
  </si>
  <si>
    <t>CENTRO DE SAUDE/UNIDADE BASICA DE SAUDE</t>
  </si>
  <si>
    <t>Tipo de Unidade</t>
  </si>
  <si>
    <t>CNES da Unidade</t>
  </si>
  <si>
    <t>RRAS16</t>
  </si>
  <si>
    <t>RRAS02</t>
  </si>
  <si>
    <t>RRAS17</t>
  </si>
  <si>
    <t>HOSPITAL DIA</t>
  </si>
  <si>
    <t>2079798</t>
  </si>
  <si>
    <t>2790564</t>
  </si>
  <si>
    <t>2790734</t>
  </si>
  <si>
    <t>Total</t>
  </si>
  <si>
    <t>-</t>
  </si>
  <si>
    <t>Nº</t>
  </si>
  <si>
    <t>Quantidade de procedimentos</t>
  </si>
  <si>
    <t>% do total de procedimentos por município de ocorrência</t>
  </si>
  <si>
    <t>CARAGUATATUBA</t>
  </si>
  <si>
    <t>2082926</t>
  </si>
  <si>
    <t>6233848</t>
  </si>
  <si>
    <t>2079410</t>
  </si>
  <si>
    <t>BRAGANCA PAULISTA</t>
  </si>
  <si>
    <t>2704900</t>
  </si>
  <si>
    <t>SAO JOSE DOS CAMPOS</t>
  </si>
  <si>
    <t>SAO SEBASTIAO</t>
  </si>
  <si>
    <t>2747898</t>
  </si>
  <si>
    <t>RRAS12</t>
  </si>
  <si>
    <t>2748029</t>
  </si>
  <si>
    <t>ANDRADINA</t>
  </si>
  <si>
    <t>2082691</t>
  </si>
  <si>
    <t>ARUJA</t>
  </si>
  <si>
    <t>6195261</t>
  </si>
  <si>
    <t>2754819</t>
  </si>
  <si>
    <t>0009601</t>
  </si>
  <si>
    <t>2040832</t>
  </si>
  <si>
    <t>2025248</t>
  </si>
  <si>
    <t>2065185</t>
  </si>
  <si>
    <t>2025256</t>
  </si>
  <si>
    <t>0403-Cirurgia do sistema nervoso central e peri</t>
  </si>
  <si>
    <t>CACAPAVA</t>
  </si>
  <si>
    <t>2025000</t>
  </si>
  <si>
    <t>0411-Cirurgia obstétrica</t>
  </si>
  <si>
    <t>0412-Cirurgia torácica</t>
  </si>
  <si>
    <t>0413-Cirurgia reparadora</t>
  </si>
  <si>
    <t>JAU</t>
  </si>
  <si>
    <t>2083086</t>
  </si>
  <si>
    <t>2077485</t>
  </si>
  <si>
    <t>2078287</t>
  </si>
  <si>
    <t>TAUBATE</t>
  </si>
  <si>
    <t>3126838</t>
  </si>
  <si>
    <t>CAIEIRAS</t>
  </si>
  <si>
    <t>RRAS03</t>
  </si>
  <si>
    <t>3219461</t>
  </si>
  <si>
    <t>POLICLINICA</t>
  </si>
  <si>
    <t>7451024</t>
  </si>
  <si>
    <t>CUBATAO</t>
  </si>
  <si>
    <t>RRAS07</t>
  </si>
  <si>
    <t>2078473</t>
  </si>
  <si>
    <t>SANTOS</t>
  </si>
  <si>
    <t>2051389</t>
  </si>
  <si>
    <t>0009318</t>
  </si>
  <si>
    <t>0009628</t>
  </si>
  <si>
    <t>5869412</t>
  </si>
  <si>
    <t>6294049</t>
  </si>
  <si>
    <t>2028840</t>
  </si>
  <si>
    <t>2077507</t>
  </si>
  <si>
    <t>2077590</t>
  </si>
  <si>
    <t>2088576</t>
  </si>
  <si>
    <t>2089785</t>
  </si>
  <si>
    <t>2091364</t>
  </si>
  <si>
    <t>LABORATORIO CENTRAL DE SAUDE PUBLICA - LACEN</t>
  </si>
  <si>
    <t>2091593</t>
  </si>
  <si>
    <t>6123740</t>
  </si>
  <si>
    <t>2765934</t>
  </si>
  <si>
    <t>3157369</t>
  </si>
  <si>
    <t>2749319</t>
  </si>
  <si>
    <t>2082128</t>
  </si>
  <si>
    <t>ITAPEVI</t>
  </si>
  <si>
    <t>RRAS05</t>
  </si>
  <si>
    <t>2078104</t>
  </si>
  <si>
    <t>JACAREI</t>
  </si>
  <si>
    <t>2085194</t>
  </si>
  <si>
    <t>4048571</t>
  </si>
  <si>
    <t>SANTO ANDRE</t>
  </si>
  <si>
    <t>RRAS01</t>
  </si>
  <si>
    <t>2026953</t>
  </si>
  <si>
    <t>2069601</t>
  </si>
  <si>
    <t>2708639</t>
  </si>
  <si>
    <t>2688271</t>
  </si>
  <si>
    <t>COTIA</t>
  </si>
  <si>
    <t>RRAS04</t>
  </si>
  <si>
    <t>2792141</t>
  </si>
  <si>
    <t>JUNDIAI</t>
  </si>
  <si>
    <t>3012212</t>
  </si>
  <si>
    <t>6722512</t>
  </si>
  <si>
    <t>PARIQUERA-ACU</t>
  </si>
  <si>
    <t>2077434</t>
  </si>
  <si>
    <t>PIRACICABA</t>
  </si>
  <si>
    <t>RRAS14</t>
  </si>
  <si>
    <t>2772310</t>
  </si>
  <si>
    <t>SALTO GRANDE</t>
  </si>
  <si>
    <t>RRAS10</t>
  </si>
  <si>
    <t>2082756</t>
  </si>
  <si>
    <t>2079720</t>
  </si>
  <si>
    <t>2077477</t>
  </si>
  <si>
    <t>3549828</t>
  </si>
  <si>
    <t>2056860</t>
  </si>
  <si>
    <t>FERRAZ DE VASCONCELOS</t>
  </si>
  <si>
    <t>2080079</t>
  </si>
  <si>
    <t>ILHABELA</t>
  </si>
  <si>
    <t>2747871</t>
  </si>
  <si>
    <t>2069008</t>
  </si>
  <si>
    <t>2071568</t>
  </si>
  <si>
    <t>2077523</t>
  </si>
  <si>
    <t>2077655</t>
  </si>
  <si>
    <t>2088495</t>
  </si>
  <si>
    <t>2091550</t>
  </si>
  <si>
    <t>6984649</t>
  </si>
  <si>
    <t>2700182</t>
  </si>
  <si>
    <t>2077493</t>
  </si>
  <si>
    <t>6479200</t>
  </si>
  <si>
    <t>2080338</t>
  </si>
  <si>
    <t>2077426</t>
  </si>
  <si>
    <t>2077620</t>
  </si>
  <si>
    <t>2089696</t>
  </si>
  <si>
    <t>2058502</t>
  </si>
  <si>
    <t>INDAIATUBA</t>
  </si>
  <si>
    <t>2784602</t>
  </si>
  <si>
    <t>2025752</t>
  </si>
  <si>
    <t>2080575</t>
  </si>
  <si>
    <t>2790602</t>
  </si>
  <si>
    <t>2090686</t>
  </si>
  <si>
    <t>CENTRO DE ATENÇÃO PSICOSSOCIAL</t>
  </si>
  <si>
    <t>PINDAMONHANGABA</t>
  </si>
  <si>
    <t>5351448</t>
  </si>
  <si>
    <t>2085577</t>
  </si>
  <si>
    <t>2080346</t>
  </si>
  <si>
    <t>UBATUBA</t>
  </si>
  <si>
    <t>2765594</t>
  </si>
  <si>
    <t>6865240</t>
  </si>
  <si>
    <t>6889549</t>
  </si>
  <si>
    <t>0009369</t>
  </si>
  <si>
    <t>2066572</t>
  </si>
  <si>
    <t>SAO BERNARDO DO CAMPO</t>
  </si>
  <si>
    <t>2786370</t>
  </si>
  <si>
    <t>2766116</t>
  </si>
  <si>
    <t>PRONTO SOCORRO GERAL</t>
  </si>
  <si>
    <t>2766086</t>
  </si>
  <si>
    <t>MARILIA</t>
  </si>
  <si>
    <t>5290740</t>
  </si>
  <si>
    <t>2058391</t>
  </si>
  <si>
    <t>2089025</t>
  </si>
  <si>
    <t>3020762</t>
  </si>
  <si>
    <t>0503-Ações rel. à doação de orgãos, tecidos e c</t>
  </si>
  <si>
    <t>2085801</t>
  </si>
  <si>
    <t>2080125</t>
  </si>
  <si>
    <t>2022958</t>
  </si>
  <si>
    <t>ITAPETININGA</t>
  </si>
  <si>
    <t>3139050</t>
  </si>
  <si>
    <t>2077531</t>
  </si>
  <si>
    <t>2077957</t>
  </si>
  <si>
    <t>2752085</t>
  </si>
  <si>
    <t>3212130</t>
  </si>
  <si>
    <t>2702193</t>
  </si>
  <si>
    <t>CATANDUVA</t>
  </si>
  <si>
    <t>2089335</t>
  </si>
  <si>
    <t>FRANCA</t>
  </si>
  <si>
    <t>2048914</t>
  </si>
  <si>
    <t>GUARAREMA</t>
  </si>
  <si>
    <t>6016081</t>
  </si>
  <si>
    <t>2063646</t>
  </si>
  <si>
    <t>2083116</t>
  </si>
  <si>
    <t>RIBEIRAO PRETO</t>
  </si>
  <si>
    <t>2025728</t>
  </si>
  <si>
    <t>2082187</t>
  </si>
  <si>
    <t>2092220</t>
  </si>
  <si>
    <t>2080273</t>
  </si>
  <si>
    <t>6673988</t>
  </si>
  <si>
    <t>SAO CAETANO DO SUL</t>
  </si>
  <si>
    <t>2038196</t>
  </si>
  <si>
    <t>2091542</t>
  </si>
  <si>
    <t>CARAPICUIBA</t>
  </si>
  <si>
    <t>2792168</t>
  </si>
  <si>
    <t>DIADEMA</t>
  </si>
  <si>
    <t>5851084</t>
  </si>
  <si>
    <t>3193551</t>
  </si>
  <si>
    <t>6546463</t>
  </si>
  <si>
    <t>5860490</t>
  </si>
  <si>
    <t>MAUA</t>
  </si>
  <si>
    <t>2751747</t>
  </si>
  <si>
    <t>2755092</t>
  </si>
  <si>
    <t>3605663</t>
  </si>
  <si>
    <t>2087057</t>
  </si>
  <si>
    <t>SANTA BARBARA D'OESTE</t>
  </si>
  <si>
    <t>2079232</t>
  </si>
  <si>
    <t>6655416</t>
  </si>
  <si>
    <t>3555666</t>
  </si>
  <si>
    <t>0026417</t>
  </si>
  <si>
    <t>2076926</t>
  </si>
  <si>
    <t>2751895</t>
  </si>
  <si>
    <t>2786680</t>
  </si>
  <si>
    <t>6199879</t>
  </si>
  <si>
    <t>MOGI DAS CRUZES</t>
  </si>
  <si>
    <t>2080680</t>
  </si>
  <si>
    <t>2066092</t>
  </si>
  <si>
    <t>2068974</t>
  </si>
  <si>
    <t>2071371</t>
  </si>
  <si>
    <t>2077574</t>
  </si>
  <si>
    <t>2077671</t>
  </si>
  <si>
    <t>2080788</t>
  </si>
  <si>
    <t>2081695</t>
  </si>
  <si>
    <t>ITAQUAQUECETUBA</t>
  </si>
  <si>
    <t>2078562</t>
  </si>
  <si>
    <t>SANTA ISABEL</t>
  </si>
  <si>
    <t>2083140</t>
  </si>
  <si>
    <t>2069776</t>
  </si>
  <si>
    <t>2091585</t>
  </si>
  <si>
    <t>2700166</t>
  </si>
  <si>
    <t>7461364</t>
  </si>
  <si>
    <t>2755033</t>
  </si>
  <si>
    <t>6432530</t>
  </si>
  <si>
    <t>2070812</t>
  </si>
  <si>
    <t>2062941</t>
  </si>
  <si>
    <t>2755068</t>
  </si>
  <si>
    <t>2054213</t>
  </si>
  <si>
    <t>0009334</t>
  </si>
  <si>
    <t>2716747</t>
  </si>
  <si>
    <t>6627099</t>
  </si>
  <si>
    <t>2749300</t>
  </si>
  <si>
    <t>BURITAMA</t>
  </si>
  <si>
    <t>2079461</t>
  </si>
  <si>
    <t>2084473</t>
  </si>
  <si>
    <t>2091453</t>
  </si>
  <si>
    <t>PRAIA GRANDE</t>
  </si>
  <si>
    <t>2073269</t>
  </si>
  <si>
    <t>2047438</t>
  </si>
  <si>
    <t>CENTRO DE ATENÇÃO HEMOTE RÁPICA E/OU HEMATO LÓGICA</t>
  </si>
  <si>
    <t>2022710</t>
  </si>
  <si>
    <t>5526167</t>
  </si>
  <si>
    <t>5451612</t>
  </si>
  <si>
    <r>
      <t xml:space="preserve">Intensidade do fluxo dos procedimentos ambulatoriais realizados pelos residentes do município de </t>
    </r>
    <r>
      <rPr>
        <b/>
        <sz val="9"/>
        <color theme="1"/>
        <rFont val="Century Gothic"/>
        <family val="2"/>
      </rPr>
      <t>Caraguatatuba</t>
    </r>
    <r>
      <rPr>
        <sz val="9"/>
        <color theme="1"/>
        <rFont val="Century Gothic"/>
        <family val="2"/>
      </rPr>
      <t xml:space="preserve"> (Região de Saúde de </t>
    </r>
    <r>
      <rPr>
        <b/>
        <sz val="9"/>
        <color theme="1"/>
        <rFont val="Century Gothic"/>
        <family val="2"/>
      </rPr>
      <t>Litoral Norte</t>
    </r>
    <r>
      <rPr>
        <sz val="9"/>
        <color theme="1"/>
        <rFont val="Century Gothic"/>
        <family val="2"/>
      </rPr>
      <t>) por RRAS, município e estabelecimento de ocorrência e subgrupo de procedimentos no período de Jan./2014 a Dez./2014</t>
    </r>
  </si>
  <si>
    <t>ARARAQUARA</t>
  </si>
  <si>
    <t>BERTIOGA</t>
  </si>
  <si>
    <t>2083272</t>
  </si>
  <si>
    <t>2084163</t>
  </si>
  <si>
    <t>GUARIBA</t>
  </si>
  <si>
    <t>2026805</t>
  </si>
  <si>
    <t>2071258</t>
  </si>
  <si>
    <t>AVARE</t>
  </si>
  <si>
    <t>2786451</t>
  </si>
  <si>
    <t>2048507</t>
  </si>
  <si>
    <t>MAIRINQUE</t>
  </si>
  <si>
    <t>2049457</t>
  </si>
  <si>
    <t>PRESIDENTE PRUDENTE</t>
  </si>
  <si>
    <t>RRAS11</t>
  </si>
  <si>
    <t>2080532</t>
  </si>
  <si>
    <t>2067803</t>
  </si>
  <si>
    <t>2078325</t>
  </si>
  <si>
    <t>VOTORANTIM</t>
  </si>
  <si>
    <t>2087618</t>
  </si>
  <si>
    <t>2083604</t>
  </si>
  <si>
    <t>6192513</t>
  </si>
  <si>
    <t>EMBU</t>
  </si>
  <si>
    <t>2077078</t>
  </si>
  <si>
    <t>ITAPECERICA DA SERRA</t>
  </si>
  <si>
    <t>2792176</t>
  </si>
  <si>
    <t>2073218</t>
  </si>
  <si>
    <t>6166598</t>
  </si>
  <si>
    <t>SAO VICENTE</t>
  </si>
  <si>
    <t>5336163</t>
  </si>
  <si>
    <t>SUMARE</t>
  </si>
  <si>
    <t>3558541</t>
  </si>
  <si>
    <t>TANABI</t>
  </si>
  <si>
    <t>2079356</t>
  </si>
  <si>
    <t>2053241</t>
  </si>
  <si>
    <t>ITARIRI</t>
  </si>
  <si>
    <t>2081849</t>
  </si>
  <si>
    <t>6258484</t>
  </si>
  <si>
    <t>2752301</t>
  </si>
  <si>
    <t>3444538</t>
  </si>
  <si>
    <t>2086824</t>
  </si>
  <si>
    <t>3390365</t>
  </si>
  <si>
    <t>OSASCO</t>
  </si>
  <si>
    <t>0008052</t>
  </si>
  <si>
    <t>2080354</t>
  </si>
  <si>
    <t>2076896</t>
  </si>
  <si>
    <t>GUARUJA</t>
  </si>
  <si>
    <t>2062313</t>
  </si>
  <si>
    <t>2765888</t>
  </si>
  <si>
    <t>2766051</t>
  </si>
  <si>
    <t>5259835</t>
  </si>
  <si>
    <t>2766043</t>
  </si>
  <si>
    <t>5544343</t>
  </si>
  <si>
    <t>6611273</t>
  </si>
  <si>
    <t>2025965</t>
  </si>
  <si>
    <t>2091399</t>
  </si>
  <si>
    <t>2754843</t>
  </si>
  <si>
    <t>2786435</t>
  </si>
  <si>
    <t>2765918</t>
  </si>
  <si>
    <t>2765772</t>
  </si>
  <si>
    <t>2765780</t>
  </si>
  <si>
    <t>2765810</t>
  </si>
  <si>
    <t>2765861</t>
  </si>
  <si>
    <t>3425274</t>
  </si>
  <si>
    <t>0406-Cirurgia do aparelho circulatório</t>
  </si>
  <si>
    <t>0410-Cirurgia de mama</t>
  </si>
  <si>
    <t>2070596</t>
  </si>
  <si>
    <t>2082624</t>
  </si>
  <si>
    <r>
      <t xml:space="preserve">Intensidade do fluxo dos procedimentos ambulatoriais realizados pelos residentes do município de </t>
    </r>
    <r>
      <rPr>
        <b/>
        <sz val="9"/>
        <color theme="1"/>
        <rFont val="Century Gothic"/>
        <family val="2"/>
      </rPr>
      <t>Ilhabela</t>
    </r>
    <r>
      <rPr>
        <sz val="9"/>
        <color theme="1"/>
        <rFont val="Century Gothic"/>
        <family val="2"/>
      </rPr>
      <t xml:space="preserve"> (Região de Saúde de </t>
    </r>
    <r>
      <rPr>
        <b/>
        <sz val="9"/>
        <color theme="1"/>
        <rFont val="Century Gothic"/>
        <family val="2"/>
      </rPr>
      <t>Litoral Norte</t>
    </r>
    <r>
      <rPr>
        <sz val="9"/>
        <color theme="1"/>
        <rFont val="Century Gothic"/>
        <family val="2"/>
      </rPr>
      <t xml:space="preserve">) por RRAS, município e estabelecimento de ocorrência e subgrupo de procedimentos no período de </t>
    </r>
    <r>
      <rPr>
        <b/>
        <sz val="9"/>
        <color theme="1"/>
        <rFont val="Century Gothic"/>
        <family val="2"/>
      </rPr>
      <t>Jan./2014</t>
    </r>
    <r>
      <rPr>
        <sz val="9"/>
        <color theme="1"/>
        <rFont val="Century Gothic"/>
        <family val="2"/>
      </rPr>
      <t xml:space="preserve"> a </t>
    </r>
    <r>
      <rPr>
        <b/>
        <sz val="9"/>
        <color theme="1"/>
        <rFont val="Century Gothic"/>
        <family val="2"/>
      </rPr>
      <t>Dez./2014</t>
    </r>
  </si>
  <si>
    <r>
      <t xml:space="preserve">Intensidade do fluxo dos procedimentos ambulatoriais realizados pelos residentes do município de </t>
    </r>
    <r>
      <rPr>
        <b/>
        <sz val="9"/>
        <color theme="1"/>
        <rFont val="Century Gothic"/>
        <family val="2"/>
      </rPr>
      <t>São Sebastião</t>
    </r>
    <r>
      <rPr>
        <sz val="9"/>
        <color theme="1"/>
        <rFont val="Century Gothic"/>
        <family val="2"/>
      </rPr>
      <t xml:space="preserve">(Região de Saúde de </t>
    </r>
    <r>
      <rPr>
        <b/>
        <sz val="9"/>
        <color theme="1"/>
        <rFont val="Century Gothic"/>
        <family val="2"/>
      </rPr>
      <t>Litoral Norte</t>
    </r>
    <r>
      <rPr>
        <sz val="9"/>
        <color theme="1"/>
        <rFont val="Century Gothic"/>
        <family val="2"/>
      </rPr>
      <t xml:space="preserve">) por RRAS, município e estabelecimento de ocorrência e subgrupo de procedimentos no período de </t>
    </r>
    <r>
      <rPr>
        <b/>
        <sz val="9"/>
        <color theme="1"/>
        <rFont val="Century Gothic"/>
        <family val="2"/>
      </rPr>
      <t>Jan./2014</t>
    </r>
    <r>
      <rPr>
        <sz val="9"/>
        <color theme="1"/>
        <rFont val="Century Gothic"/>
        <family val="2"/>
      </rPr>
      <t xml:space="preserve"> a </t>
    </r>
    <r>
      <rPr>
        <b/>
        <sz val="9"/>
        <color theme="1"/>
        <rFont val="Century Gothic"/>
        <family val="2"/>
      </rPr>
      <t>Dez./2014</t>
    </r>
  </si>
  <si>
    <r>
      <t xml:space="preserve">Intensidade do fluxo dos procedimentos ambulatoriais realizados pelos residentes do município de </t>
    </r>
    <r>
      <rPr>
        <b/>
        <sz val="9"/>
        <color theme="1"/>
        <rFont val="Century Gothic"/>
        <family val="2"/>
      </rPr>
      <t>Ubatuba</t>
    </r>
    <r>
      <rPr>
        <sz val="9"/>
        <color theme="1"/>
        <rFont val="Century Gothic"/>
        <family val="2"/>
      </rPr>
      <t xml:space="preserve"> (Região de Saúde de </t>
    </r>
    <r>
      <rPr>
        <b/>
        <sz val="9"/>
        <color theme="1"/>
        <rFont val="Century Gothic"/>
        <family val="2"/>
      </rPr>
      <t>Litoral Norte</t>
    </r>
    <r>
      <rPr>
        <sz val="9"/>
        <color theme="1"/>
        <rFont val="Century Gothic"/>
        <family val="2"/>
      </rPr>
      <t xml:space="preserve">) por RRAS, município e estabelecimento de ocorrência e subgrupo de procedimentos no período de </t>
    </r>
    <r>
      <rPr>
        <b/>
        <sz val="9"/>
        <color theme="1"/>
        <rFont val="Century Gothic"/>
        <family val="2"/>
      </rPr>
      <t>Jan./2014</t>
    </r>
    <r>
      <rPr>
        <sz val="9"/>
        <color theme="1"/>
        <rFont val="Century Gothic"/>
        <family val="2"/>
      </rPr>
      <t xml:space="preserve"> a </t>
    </r>
    <r>
      <rPr>
        <b/>
        <sz val="9"/>
        <color theme="1"/>
        <rFont val="Century Gothic"/>
        <family val="2"/>
      </rPr>
      <t>Dez./2014</t>
    </r>
  </si>
  <si>
    <t>2081482</t>
  </si>
  <si>
    <t>2073285</t>
  </si>
  <si>
    <t>0009539</t>
  </si>
  <si>
    <t>2039303</t>
  </si>
  <si>
    <t>4050665</t>
  </si>
  <si>
    <t>2089327</t>
  </si>
  <si>
    <t>2083981</t>
  </si>
  <si>
    <t>3550761</t>
  </si>
  <si>
    <t>TABOAO DA SERRA</t>
  </si>
  <si>
    <t>7062672</t>
  </si>
  <si>
    <t>2749394</t>
  </si>
  <si>
    <t>2702592</t>
  </si>
  <si>
    <t>2084252</t>
  </si>
  <si>
    <t>2024756</t>
  </si>
  <si>
    <t>2080052</t>
  </si>
  <si>
    <t>SAO LUIS DO PARAITINGA</t>
  </si>
  <si>
    <t>2079690</t>
  </si>
  <si>
    <t>2069911</t>
  </si>
  <si>
    <t>2070030</t>
  </si>
  <si>
    <t>2702568</t>
  </si>
  <si>
    <t>6825222</t>
  </si>
  <si>
    <t>CAMPINAS Total</t>
  </si>
  <si>
    <t>CARAGUATATUBA Total</t>
  </si>
  <si>
    <t>JACAREI Total</t>
  </si>
  <si>
    <t>SAO JOSE DOS CAMPOS Total</t>
  </si>
  <si>
    <t>SAO PAULO Total</t>
  </si>
  <si>
    <t>TAUBATE Total</t>
  </si>
  <si>
    <t>UBATUBA Total</t>
  </si>
  <si>
    <t>BOTUCATU Total</t>
  </si>
  <si>
    <t>PINDAMONHANGABA Total</t>
  </si>
  <si>
    <t>RIBEIRAO PRETO Total</t>
  </si>
  <si>
    <t>SANTOS Total</t>
  </si>
  <si>
    <t>SAO SEBASTIAO Total</t>
  </si>
  <si>
    <t>BARRETOS Total</t>
  </si>
  <si>
    <t>CATANDUVA Total</t>
  </si>
  <si>
    <t>ITAPEVI Total</t>
  </si>
  <si>
    <t>JUNDIAI Total</t>
  </si>
  <si>
    <t>PRESIDENTE PRUDENTE Total</t>
  </si>
  <si>
    <t>SAO BERNARDO DO CAMPO Total</t>
  </si>
  <si>
    <t>SOROCABA Total</t>
  </si>
  <si>
    <t>SUMARE Total</t>
  </si>
  <si>
    <t>BAURU Total</t>
  </si>
  <si>
    <t>GUARULHOS Total</t>
  </si>
  <si>
    <t>SANTO ANDRE Total</t>
  </si>
  <si>
    <t>TABOAO DA SERRA Total</t>
  </si>
  <si>
    <t>CACAPAVA Total</t>
  </si>
  <si>
    <t>MOGI DAS CRUZES Total</t>
  </si>
  <si>
    <t>SAO LUIS DO PARAITINGA Total</t>
  </si>
  <si>
    <t>MARILIA Total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</si>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</sst>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0" fillId="0" borderId="0" xfId="0" applyNumberFormat="1"/>
    <xf numFmtId="0" fontId="3" fillId="0" borderId="0" xfId="0" applyNumberFormat="1" applyFont="1"/>
    <xf numFmtId="0" fontId="3" fillId="0" borderId="14" xfId="0" applyFont="1" applyBorder="1"/>
    <xf numFmtId="0" fontId="3" fillId="0" borderId="14" xfId="0" applyNumberFormat="1" applyFont="1" applyBorder="1"/>
    <xf numFmtId="0" fontId="3" fillId="3" borderId="15" xfId="0" applyFont="1" applyFill="1" applyBorder="1"/>
    <xf numFmtId="0" fontId="3" fillId="3" borderId="15" xfId="0" applyNumberFormat="1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3" fontId="4" fillId="4" borderId="12" xfId="0" applyNumberFormat="1" applyFont="1" applyFill="1" applyBorder="1" applyAlignment="1">
      <alignment horizontal="center" vertical="center"/>
    </xf>
    <xf numFmtId="3" fontId="4" fillId="4" borderId="12" xfId="0" applyNumberFormat="1" applyFont="1" applyFill="1" applyBorder="1" applyAlignment="1">
      <alignment horizontal="center" vertical="center" wrapText="1"/>
    </xf>
    <xf numFmtId="2" fontId="4" fillId="4" borderId="13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3" fontId="5" fillId="5" borderId="6" xfId="0" applyNumberFormat="1" applyFont="1" applyFill="1" applyBorder="1" applyAlignment="1">
      <alignment horizontal="center" vertical="center" wrapText="1"/>
    </xf>
    <xf numFmtId="2" fontId="5" fillId="5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4" fillId="0" borderId="0" xfId="0" applyNumberFormat="1" applyFont="1"/>
    <xf numFmtId="0" fontId="5" fillId="0" borderId="0" xfId="0" applyFont="1"/>
    <xf numFmtId="0" fontId="5" fillId="0" borderId="0" xfId="0" applyNumberFormat="1" applyFont="1"/>
    <xf numFmtId="3" fontId="4" fillId="0" borderId="9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4" fontId="5" fillId="5" borderId="6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2" fontId="4" fillId="4" borderId="19" xfId="0" applyNumberFormat="1" applyFont="1" applyFill="1" applyBorder="1" applyAlignment="1">
      <alignment horizontal="center" vertical="center" wrapText="1"/>
    </xf>
    <xf numFmtId="2" fontId="4" fillId="4" borderId="21" xfId="0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2" fontId="4" fillId="4" borderId="20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4" borderId="16" xfId="0" applyNumberFormat="1" applyFont="1" applyFill="1" applyBorder="1" applyAlignment="1">
      <alignment horizontal="center" vertical="center" wrapText="1"/>
    </xf>
    <xf numFmtId="4" fontId="4" fillId="4" borderId="18" xfId="0" applyNumberFormat="1" applyFont="1" applyFill="1" applyBorder="1" applyAlignment="1">
      <alignment horizontal="center" vertical="center" wrapText="1"/>
    </xf>
    <xf numFmtId="4" fontId="4" fillId="4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442"/>
  <sheetViews>
    <sheetView zoomScale="90" zoomScaleNormal="90" workbookViewId="0">
      <pane ySplit="2" topLeftCell="A470" activePane="bottomLeft" state="frozen"/>
      <selection pane="bottomLeft" activeCell="K477" sqref="K477"/>
    </sheetView>
  </sheetViews>
  <sheetFormatPr defaultRowHeight="16.5" x14ac:dyDescent="0.25"/>
  <cols>
    <col min="1" max="1" width="4" style="1" bestFit="1" customWidth="1"/>
    <col min="2" max="2" width="25.85546875" style="5" bestFit="1" customWidth="1"/>
    <col min="3" max="3" width="9.5703125" style="1" bestFit="1" customWidth="1"/>
    <col min="4" max="4" width="43.28515625" style="5" bestFit="1" customWidth="1"/>
    <col min="5" max="5" width="41.85546875" style="5" bestFit="1" customWidth="1"/>
    <col min="6" max="6" width="8.7109375" style="1" bestFit="1" customWidth="1"/>
    <col min="7" max="8" width="10.28515625" style="1" bestFit="1" customWidth="1"/>
    <col min="9" max="9" width="13.85546875" style="6" bestFit="1" customWidth="1"/>
    <col min="10" max="13" width="9.140625" style="1"/>
    <col min="14" max="14" width="54.5703125" style="1" bestFit="1" customWidth="1"/>
    <col min="15" max="15" width="32.85546875" style="1" bestFit="1" customWidth="1"/>
    <col min="16" max="16" width="13.140625" style="1" bestFit="1" customWidth="1"/>
    <col min="17" max="17" width="14.42578125" style="1" bestFit="1" customWidth="1"/>
    <col min="18" max="18" width="59.42578125" style="1" bestFit="1" customWidth="1"/>
    <col min="19" max="19" width="7.7109375" style="1" bestFit="1" customWidth="1"/>
    <col min="20" max="16384" width="9.140625" style="1"/>
  </cols>
  <sheetData>
    <row r="1" spans="1:9" ht="39" customHeight="1" thickBot="1" x14ac:dyDescent="0.3">
      <c r="A1" s="85" t="s">
        <v>299</v>
      </c>
      <c r="B1" s="85"/>
      <c r="C1" s="85"/>
      <c r="D1" s="85"/>
      <c r="E1" s="85"/>
      <c r="F1" s="85"/>
      <c r="G1" s="85"/>
      <c r="H1" s="85"/>
      <c r="I1" s="85"/>
    </row>
    <row r="2" spans="1:9" ht="95.25" thickBot="1" x14ac:dyDescent="0.3">
      <c r="A2" s="15" t="s">
        <v>73</v>
      </c>
      <c r="B2" s="16" t="s">
        <v>1</v>
      </c>
      <c r="C2" s="16" t="s">
        <v>0</v>
      </c>
      <c r="D2" s="16" t="s">
        <v>2</v>
      </c>
      <c r="E2" s="16" t="s">
        <v>62</v>
      </c>
      <c r="F2" s="16" t="s">
        <v>63</v>
      </c>
      <c r="G2" s="16" t="s">
        <v>74</v>
      </c>
      <c r="H2" s="16" t="s">
        <v>44</v>
      </c>
      <c r="I2" s="16" t="s">
        <v>75</v>
      </c>
    </row>
    <row r="3" spans="1:9" x14ac:dyDescent="0.25">
      <c r="A3" s="17">
        <v>1</v>
      </c>
      <c r="B3" s="18" t="s">
        <v>34</v>
      </c>
      <c r="C3" s="18" t="s">
        <v>49</v>
      </c>
      <c r="D3" s="19" t="s">
        <v>6</v>
      </c>
      <c r="E3" s="19" t="s">
        <v>59</v>
      </c>
      <c r="F3" s="18" t="s">
        <v>70</v>
      </c>
      <c r="G3" s="20">
        <v>2</v>
      </c>
      <c r="H3" s="21">
        <f>G3</f>
        <v>2</v>
      </c>
      <c r="I3" s="22">
        <f>H3*100/153069</f>
        <v>1.306600291371865E-3</v>
      </c>
    </row>
    <row r="4" spans="1:9" x14ac:dyDescent="0.25">
      <c r="A4" s="23">
        <v>2</v>
      </c>
      <c r="B4" s="24" t="s">
        <v>45</v>
      </c>
      <c r="C4" s="24" t="s">
        <v>49</v>
      </c>
      <c r="D4" s="25" t="s">
        <v>6</v>
      </c>
      <c r="E4" s="25" t="s">
        <v>57</v>
      </c>
      <c r="F4" s="24" t="s">
        <v>52</v>
      </c>
      <c r="G4" s="26">
        <v>2</v>
      </c>
      <c r="H4" s="27">
        <f>G4</f>
        <v>2</v>
      </c>
      <c r="I4" s="28">
        <f t="shared" ref="I4:I66" si="0">H4*100/153069</f>
        <v>1.306600291371865E-3</v>
      </c>
    </row>
    <row r="5" spans="1:9" s="2" customFormat="1" ht="14.25" x14ac:dyDescent="0.25">
      <c r="A5" s="29">
        <v>3</v>
      </c>
      <c r="B5" s="30" t="s">
        <v>76</v>
      </c>
      <c r="C5" s="30" t="s">
        <v>66</v>
      </c>
      <c r="D5" s="31" t="s">
        <v>6</v>
      </c>
      <c r="E5" s="31" t="s">
        <v>57</v>
      </c>
      <c r="F5" s="30" t="s">
        <v>77</v>
      </c>
      <c r="G5" s="32">
        <v>6</v>
      </c>
      <c r="H5" s="83">
        <f>SUM(G5:G7)</f>
        <v>104</v>
      </c>
      <c r="I5" s="84">
        <f t="shared" si="0"/>
        <v>6.7943215151336972E-2</v>
      </c>
    </row>
    <row r="6" spans="1:9" ht="28.5" x14ac:dyDescent="0.25">
      <c r="A6" s="29">
        <v>4</v>
      </c>
      <c r="B6" s="30" t="s">
        <v>76</v>
      </c>
      <c r="C6" s="30" t="s">
        <v>66</v>
      </c>
      <c r="D6" s="31" t="s">
        <v>6</v>
      </c>
      <c r="E6" s="31" t="s">
        <v>60</v>
      </c>
      <c r="F6" s="30" t="s">
        <v>213</v>
      </c>
      <c r="G6" s="32">
        <v>38</v>
      </c>
      <c r="H6" s="83"/>
      <c r="I6" s="84"/>
    </row>
    <row r="7" spans="1:9" x14ac:dyDescent="0.25">
      <c r="A7" s="29">
        <v>5</v>
      </c>
      <c r="B7" s="30" t="s">
        <v>76</v>
      </c>
      <c r="C7" s="30" t="s">
        <v>66</v>
      </c>
      <c r="D7" s="31" t="s">
        <v>6</v>
      </c>
      <c r="E7" s="31" t="s">
        <v>67</v>
      </c>
      <c r="F7" s="30" t="s">
        <v>78</v>
      </c>
      <c r="G7" s="32">
        <v>60</v>
      </c>
      <c r="H7" s="83"/>
      <c r="I7" s="84"/>
    </row>
    <row r="8" spans="1:9" x14ac:dyDescent="0.25">
      <c r="A8" s="23">
        <v>6</v>
      </c>
      <c r="B8" s="24" t="s">
        <v>5</v>
      </c>
      <c r="C8" s="24" t="s">
        <v>65</v>
      </c>
      <c r="D8" s="25" t="s">
        <v>6</v>
      </c>
      <c r="E8" s="25" t="s">
        <v>57</v>
      </c>
      <c r="F8" s="24" t="s">
        <v>79</v>
      </c>
      <c r="G8" s="26">
        <v>1</v>
      </c>
      <c r="H8" s="27">
        <f>G8</f>
        <v>1</v>
      </c>
      <c r="I8" s="28">
        <f t="shared" si="0"/>
        <v>6.533001456859325E-4</v>
      </c>
    </row>
    <row r="9" spans="1:9" x14ac:dyDescent="0.25">
      <c r="A9" s="29">
        <v>7</v>
      </c>
      <c r="B9" s="30" t="s">
        <v>139</v>
      </c>
      <c r="C9" s="30" t="s">
        <v>66</v>
      </c>
      <c r="D9" s="31" t="s">
        <v>6</v>
      </c>
      <c r="E9" s="31" t="s">
        <v>57</v>
      </c>
      <c r="F9" s="30" t="s">
        <v>140</v>
      </c>
      <c r="G9" s="32">
        <v>3</v>
      </c>
      <c r="H9" s="33">
        <f>G9</f>
        <v>3</v>
      </c>
      <c r="I9" s="34">
        <f t="shared" si="0"/>
        <v>1.9599004370577976E-3</v>
      </c>
    </row>
    <row r="10" spans="1:9" x14ac:dyDescent="0.25">
      <c r="A10" s="23">
        <v>8</v>
      </c>
      <c r="B10" s="24" t="s">
        <v>3</v>
      </c>
      <c r="C10" s="24" t="s">
        <v>48</v>
      </c>
      <c r="D10" s="25" t="s">
        <v>6</v>
      </c>
      <c r="E10" s="25" t="s">
        <v>59</v>
      </c>
      <c r="F10" s="24" t="s">
        <v>125</v>
      </c>
      <c r="G10" s="26">
        <v>2</v>
      </c>
      <c r="H10" s="81">
        <f>SUM(G10:G14)</f>
        <v>23</v>
      </c>
      <c r="I10" s="82">
        <f t="shared" si="0"/>
        <v>1.5025903350776448E-2</v>
      </c>
    </row>
    <row r="11" spans="1:9" x14ac:dyDescent="0.25">
      <c r="A11" s="23">
        <v>9</v>
      </c>
      <c r="B11" s="24" t="s">
        <v>3</v>
      </c>
      <c r="C11" s="24" t="s">
        <v>48</v>
      </c>
      <c r="D11" s="25" t="s">
        <v>6</v>
      </c>
      <c r="E11" s="25" t="s">
        <v>57</v>
      </c>
      <c r="F11" s="24" t="s">
        <v>182</v>
      </c>
      <c r="G11" s="26">
        <v>1</v>
      </c>
      <c r="H11" s="81"/>
      <c r="I11" s="82"/>
    </row>
    <row r="12" spans="1:9" x14ac:dyDescent="0.25">
      <c r="A12" s="23">
        <v>10</v>
      </c>
      <c r="B12" s="24" t="s">
        <v>3</v>
      </c>
      <c r="C12" s="24" t="s">
        <v>48</v>
      </c>
      <c r="D12" s="25" t="s">
        <v>6</v>
      </c>
      <c r="E12" s="25" t="s">
        <v>57</v>
      </c>
      <c r="F12" s="24" t="s">
        <v>54</v>
      </c>
      <c r="G12" s="26">
        <v>18</v>
      </c>
      <c r="H12" s="81"/>
      <c r="I12" s="82"/>
    </row>
    <row r="13" spans="1:9" x14ac:dyDescent="0.25">
      <c r="A13" s="23">
        <v>11</v>
      </c>
      <c r="B13" s="24" t="s">
        <v>3</v>
      </c>
      <c r="C13" s="24" t="s">
        <v>48</v>
      </c>
      <c r="D13" s="25" t="s">
        <v>6</v>
      </c>
      <c r="E13" s="25" t="s">
        <v>59</v>
      </c>
      <c r="F13" s="24" t="s">
        <v>214</v>
      </c>
      <c r="G13" s="26">
        <v>1</v>
      </c>
      <c r="H13" s="81"/>
      <c r="I13" s="82"/>
    </row>
    <row r="14" spans="1:9" x14ac:dyDescent="0.25">
      <c r="A14" s="23">
        <v>12</v>
      </c>
      <c r="B14" s="24" t="s">
        <v>3</v>
      </c>
      <c r="C14" s="24" t="s">
        <v>48</v>
      </c>
      <c r="D14" s="25" t="s">
        <v>6</v>
      </c>
      <c r="E14" s="25" t="s">
        <v>59</v>
      </c>
      <c r="F14" s="24" t="s">
        <v>131</v>
      </c>
      <c r="G14" s="26">
        <v>1</v>
      </c>
      <c r="H14" s="81"/>
      <c r="I14" s="82"/>
    </row>
    <row r="15" spans="1:9" x14ac:dyDescent="0.25">
      <c r="A15" s="29">
        <v>13</v>
      </c>
      <c r="B15" s="30" t="s">
        <v>107</v>
      </c>
      <c r="C15" s="30" t="s">
        <v>66</v>
      </c>
      <c r="D15" s="31" t="s">
        <v>6</v>
      </c>
      <c r="E15" s="31" t="s">
        <v>57</v>
      </c>
      <c r="F15" s="30" t="s">
        <v>108</v>
      </c>
      <c r="G15" s="32">
        <v>12</v>
      </c>
      <c r="H15" s="33">
        <f>G15</f>
        <v>12</v>
      </c>
      <c r="I15" s="34">
        <f t="shared" si="0"/>
        <v>7.8396017482311904E-3</v>
      </c>
    </row>
    <row r="16" spans="1:9" x14ac:dyDescent="0.25">
      <c r="A16" s="23">
        <v>14</v>
      </c>
      <c r="B16" s="24" t="s">
        <v>45</v>
      </c>
      <c r="C16" s="24" t="s">
        <v>49</v>
      </c>
      <c r="D16" s="25" t="s">
        <v>7</v>
      </c>
      <c r="E16" s="25" t="s">
        <v>57</v>
      </c>
      <c r="F16" s="24" t="s">
        <v>52</v>
      </c>
      <c r="G16" s="26">
        <v>1</v>
      </c>
      <c r="H16" s="27">
        <f>G16</f>
        <v>1</v>
      </c>
      <c r="I16" s="28">
        <f t="shared" si="0"/>
        <v>6.533001456859325E-4</v>
      </c>
    </row>
    <row r="17" spans="1:9" x14ac:dyDescent="0.25">
      <c r="A17" s="29">
        <v>15</v>
      </c>
      <c r="B17" s="30" t="s">
        <v>80</v>
      </c>
      <c r="C17" s="30" t="s">
        <v>64</v>
      </c>
      <c r="D17" s="31" t="s">
        <v>7</v>
      </c>
      <c r="E17" s="31" t="s">
        <v>57</v>
      </c>
      <c r="F17" s="30" t="s">
        <v>81</v>
      </c>
      <c r="G17" s="32">
        <v>106</v>
      </c>
      <c r="H17" s="33">
        <f>G17</f>
        <v>106</v>
      </c>
      <c r="I17" s="34">
        <f t="shared" si="0"/>
        <v>6.9249815442708848E-2</v>
      </c>
    </row>
    <row r="18" spans="1:9" ht="28.5" x14ac:dyDescent="0.25">
      <c r="A18" s="23">
        <v>16</v>
      </c>
      <c r="B18" s="24" t="s">
        <v>33</v>
      </c>
      <c r="C18" s="24" t="s">
        <v>51</v>
      </c>
      <c r="D18" s="25" t="s">
        <v>7</v>
      </c>
      <c r="E18" s="25" t="s">
        <v>58</v>
      </c>
      <c r="F18" s="24" t="s">
        <v>215</v>
      </c>
      <c r="G18" s="26">
        <v>13</v>
      </c>
      <c r="H18" s="81">
        <f>SUM(G18:G19)</f>
        <v>18</v>
      </c>
      <c r="I18" s="82">
        <f t="shared" si="0"/>
        <v>1.1759402622346786E-2</v>
      </c>
    </row>
    <row r="19" spans="1:9" x14ac:dyDescent="0.25">
      <c r="A19" s="23">
        <v>17</v>
      </c>
      <c r="B19" s="24" t="s">
        <v>33</v>
      </c>
      <c r="C19" s="24" t="s">
        <v>51</v>
      </c>
      <c r="D19" s="25" t="s">
        <v>7</v>
      </c>
      <c r="E19" s="25" t="s">
        <v>57</v>
      </c>
      <c r="F19" s="24" t="s">
        <v>68</v>
      </c>
      <c r="G19" s="26">
        <v>5</v>
      </c>
      <c r="H19" s="81"/>
      <c r="I19" s="82"/>
    </row>
    <row r="20" spans="1:9" x14ac:dyDescent="0.25">
      <c r="A20" s="29">
        <v>18</v>
      </c>
      <c r="B20" s="30" t="s">
        <v>76</v>
      </c>
      <c r="C20" s="30" t="s">
        <v>66</v>
      </c>
      <c r="D20" s="31" t="s">
        <v>7</v>
      </c>
      <c r="E20" s="31" t="s">
        <v>57</v>
      </c>
      <c r="F20" s="30" t="s">
        <v>77</v>
      </c>
      <c r="G20" s="32">
        <v>96</v>
      </c>
      <c r="H20" s="83">
        <f>SUM(G20:G22)</f>
        <v>3771</v>
      </c>
      <c r="I20" s="84">
        <f t="shared" si="0"/>
        <v>2.4635948493816513</v>
      </c>
    </row>
    <row r="21" spans="1:9" x14ac:dyDescent="0.25">
      <c r="A21" s="29">
        <v>19</v>
      </c>
      <c r="B21" s="30" t="s">
        <v>76</v>
      </c>
      <c r="C21" s="30" t="s">
        <v>66</v>
      </c>
      <c r="D21" s="31" t="s">
        <v>7</v>
      </c>
      <c r="E21" s="31" t="s">
        <v>67</v>
      </c>
      <c r="F21" s="30" t="s">
        <v>78</v>
      </c>
      <c r="G21" s="32">
        <v>435</v>
      </c>
      <c r="H21" s="83"/>
      <c r="I21" s="84"/>
    </row>
    <row r="22" spans="1:9" ht="28.5" x14ac:dyDescent="0.25">
      <c r="A22" s="29">
        <v>20</v>
      </c>
      <c r="B22" s="30" t="s">
        <v>76</v>
      </c>
      <c r="C22" s="30" t="s">
        <v>66</v>
      </c>
      <c r="D22" s="31" t="s">
        <v>7</v>
      </c>
      <c r="E22" s="31" t="s">
        <v>58</v>
      </c>
      <c r="F22" s="30" t="s">
        <v>113</v>
      </c>
      <c r="G22" s="32">
        <v>3240</v>
      </c>
      <c r="H22" s="83"/>
      <c r="I22" s="84"/>
    </row>
    <row r="23" spans="1:9" x14ac:dyDescent="0.25">
      <c r="A23" s="23">
        <v>21</v>
      </c>
      <c r="B23" s="24" t="s">
        <v>216</v>
      </c>
      <c r="C23" s="24" t="s">
        <v>47</v>
      </c>
      <c r="D23" s="25" t="s">
        <v>7</v>
      </c>
      <c r="E23" s="25" t="s">
        <v>57</v>
      </c>
      <c r="F23" s="24" t="s">
        <v>217</v>
      </c>
      <c r="G23" s="26">
        <v>1</v>
      </c>
      <c r="H23" s="27">
        <f>G23</f>
        <v>1</v>
      </c>
      <c r="I23" s="28">
        <f t="shared" si="0"/>
        <v>6.533001456859325E-4</v>
      </c>
    </row>
    <row r="24" spans="1:9" x14ac:dyDescent="0.25">
      <c r="A24" s="29">
        <v>22</v>
      </c>
      <c r="B24" s="30" t="s">
        <v>136</v>
      </c>
      <c r="C24" s="30" t="s">
        <v>137</v>
      </c>
      <c r="D24" s="31" t="s">
        <v>7</v>
      </c>
      <c r="E24" s="31" t="s">
        <v>57</v>
      </c>
      <c r="F24" s="30" t="s">
        <v>138</v>
      </c>
      <c r="G24" s="32">
        <v>1</v>
      </c>
      <c r="H24" s="33">
        <f>G24</f>
        <v>1</v>
      </c>
      <c r="I24" s="34">
        <f t="shared" si="0"/>
        <v>6.533001456859325E-4</v>
      </c>
    </row>
    <row r="25" spans="1:9" ht="28.5" x14ac:dyDescent="0.25">
      <c r="A25" s="23">
        <v>23</v>
      </c>
      <c r="B25" s="24" t="s">
        <v>117</v>
      </c>
      <c r="C25" s="24" t="s">
        <v>115</v>
      </c>
      <c r="D25" s="25" t="s">
        <v>7</v>
      </c>
      <c r="E25" s="25" t="s">
        <v>58</v>
      </c>
      <c r="F25" s="24" t="s">
        <v>118</v>
      </c>
      <c r="G25" s="26">
        <v>2</v>
      </c>
      <c r="H25" s="27">
        <f>G25</f>
        <v>2</v>
      </c>
      <c r="I25" s="28">
        <f t="shared" si="0"/>
        <v>1.306600291371865E-3</v>
      </c>
    </row>
    <row r="26" spans="1:9" ht="28.5" x14ac:dyDescent="0.25">
      <c r="A26" s="29">
        <v>24</v>
      </c>
      <c r="B26" s="30" t="s">
        <v>82</v>
      </c>
      <c r="C26" s="30" t="s">
        <v>66</v>
      </c>
      <c r="D26" s="31" t="s">
        <v>7</v>
      </c>
      <c r="E26" s="31" t="s">
        <v>58</v>
      </c>
      <c r="F26" s="30" t="s">
        <v>119</v>
      </c>
      <c r="G26" s="32">
        <v>494</v>
      </c>
      <c r="H26" s="83">
        <f>SUM(G26:G29)</f>
        <v>593</v>
      </c>
      <c r="I26" s="84">
        <f t="shared" si="0"/>
        <v>0.38740698639175797</v>
      </c>
    </row>
    <row r="27" spans="1:9" x14ac:dyDescent="0.25">
      <c r="A27" s="29">
        <v>25</v>
      </c>
      <c r="B27" s="30" t="s">
        <v>82</v>
      </c>
      <c r="C27" s="30" t="s">
        <v>66</v>
      </c>
      <c r="D27" s="31" t="s">
        <v>7</v>
      </c>
      <c r="E27" s="31" t="s">
        <v>57</v>
      </c>
      <c r="F27" s="30" t="s">
        <v>120</v>
      </c>
      <c r="G27" s="32">
        <v>13</v>
      </c>
      <c r="H27" s="83"/>
      <c r="I27" s="84"/>
    </row>
    <row r="28" spans="1:9" x14ac:dyDescent="0.25">
      <c r="A28" s="29">
        <v>26</v>
      </c>
      <c r="B28" s="30" t="s">
        <v>82</v>
      </c>
      <c r="C28" s="30" t="s">
        <v>66</v>
      </c>
      <c r="D28" s="31" t="s">
        <v>7</v>
      </c>
      <c r="E28" s="31" t="s">
        <v>59</v>
      </c>
      <c r="F28" s="30" t="s">
        <v>121</v>
      </c>
      <c r="G28" s="32">
        <v>85</v>
      </c>
      <c r="H28" s="83"/>
      <c r="I28" s="84"/>
    </row>
    <row r="29" spans="1:9" ht="28.5" x14ac:dyDescent="0.25">
      <c r="A29" s="29">
        <v>27</v>
      </c>
      <c r="B29" s="30" t="s">
        <v>82</v>
      </c>
      <c r="C29" s="30" t="s">
        <v>66</v>
      </c>
      <c r="D29" s="31" t="s">
        <v>7</v>
      </c>
      <c r="E29" s="31" t="s">
        <v>60</v>
      </c>
      <c r="F29" s="30" t="s">
        <v>122</v>
      </c>
      <c r="G29" s="32">
        <v>1</v>
      </c>
      <c r="H29" s="83"/>
      <c r="I29" s="84"/>
    </row>
    <row r="30" spans="1:9" x14ac:dyDescent="0.25">
      <c r="A30" s="23">
        <v>28</v>
      </c>
      <c r="B30" s="24" t="s">
        <v>3</v>
      </c>
      <c r="C30" s="24" t="s">
        <v>48</v>
      </c>
      <c r="D30" s="25" t="s">
        <v>7</v>
      </c>
      <c r="E30" s="25" t="s">
        <v>57</v>
      </c>
      <c r="F30" s="24" t="s">
        <v>123</v>
      </c>
      <c r="G30" s="26">
        <v>16</v>
      </c>
      <c r="H30" s="81">
        <f>SUM(G30:G47)</f>
        <v>248</v>
      </c>
      <c r="I30" s="82">
        <f t="shared" si="0"/>
        <v>0.16201843613011127</v>
      </c>
    </row>
    <row r="31" spans="1:9" x14ac:dyDescent="0.25">
      <c r="A31" s="23">
        <v>29</v>
      </c>
      <c r="B31" s="24" t="s">
        <v>3</v>
      </c>
      <c r="C31" s="24" t="s">
        <v>48</v>
      </c>
      <c r="D31" s="25" t="s">
        <v>7</v>
      </c>
      <c r="E31" s="25" t="s">
        <v>59</v>
      </c>
      <c r="F31" s="24" t="s">
        <v>171</v>
      </c>
      <c r="G31" s="26">
        <v>8</v>
      </c>
      <c r="H31" s="81"/>
      <c r="I31" s="82"/>
    </row>
    <row r="32" spans="1:9" x14ac:dyDescent="0.25">
      <c r="A32" s="23">
        <v>30</v>
      </c>
      <c r="B32" s="24" t="s">
        <v>3</v>
      </c>
      <c r="C32" s="24" t="s">
        <v>48</v>
      </c>
      <c r="D32" s="25" t="s">
        <v>7</v>
      </c>
      <c r="E32" s="25" t="s">
        <v>57</v>
      </c>
      <c r="F32" s="24" t="s">
        <v>105</v>
      </c>
      <c r="G32" s="26">
        <v>6</v>
      </c>
      <c r="H32" s="81"/>
      <c r="I32" s="82"/>
    </row>
    <row r="33" spans="1:9" x14ac:dyDescent="0.25">
      <c r="A33" s="23">
        <v>31</v>
      </c>
      <c r="B33" s="24" t="s">
        <v>3</v>
      </c>
      <c r="C33" s="24" t="s">
        <v>48</v>
      </c>
      <c r="D33" s="25" t="s">
        <v>7</v>
      </c>
      <c r="E33" s="25" t="s">
        <v>57</v>
      </c>
      <c r="F33" s="24" t="s">
        <v>124</v>
      </c>
      <c r="G33" s="26">
        <v>2</v>
      </c>
      <c r="H33" s="81"/>
      <c r="I33" s="82"/>
    </row>
    <row r="34" spans="1:9" x14ac:dyDescent="0.25">
      <c r="A34" s="23">
        <v>32</v>
      </c>
      <c r="B34" s="24" t="s">
        <v>3</v>
      </c>
      <c r="C34" s="24" t="s">
        <v>48</v>
      </c>
      <c r="D34" s="25" t="s">
        <v>7</v>
      </c>
      <c r="E34" s="25" t="s">
        <v>59</v>
      </c>
      <c r="F34" s="24" t="s">
        <v>218</v>
      </c>
      <c r="G34" s="26">
        <v>16</v>
      </c>
      <c r="H34" s="81"/>
      <c r="I34" s="82"/>
    </row>
    <row r="35" spans="1:9" x14ac:dyDescent="0.25">
      <c r="A35" s="23">
        <v>33</v>
      </c>
      <c r="B35" s="24" t="s">
        <v>3</v>
      </c>
      <c r="C35" s="24" t="s">
        <v>48</v>
      </c>
      <c r="D35" s="25" t="s">
        <v>7</v>
      </c>
      <c r="E35" s="25" t="s">
        <v>59</v>
      </c>
      <c r="F35" s="24" t="s">
        <v>219</v>
      </c>
      <c r="G35" s="26">
        <v>14</v>
      </c>
      <c r="H35" s="81"/>
      <c r="I35" s="82"/>
    </row>
    <row r="36" spans="1:9" x14ac:dyDescent="0.25">
      <c r="A36" s="23">
        <v>34</v>
      </c>
      <c r="B36" s="24" t="s">
        <v>3</v>
      </c>
      <c r="C36" s="24" t="s">
        <v>48</v>
      </c>
      <c r="D36" s="25" t="s">
        <v>7</v>
      </c>
      <c r="E36" s="25" t="s">
        <v>57</v>
      </c>
      <c r="F36" s="24" t="s">
        <v>54</v>
      </c>
      <c r="G36" s="26">
        <v>32</v>
      </c>
      <c r="H36" s="81"/>
      <c r="I36" s="82"/>
    </row>
    <row r="37" spans="1:9" x14ac:dyDescent="0.25">
      <c r="A37" s="23">
        <v>35</v>
      </c>
      <c r="B37" s="24" t="s">
        <v>3</v>
      </c>
      <c r="C37" s="24" t="s">
        <v>48</v>
      </c>
      <c r="D37" s="25" t="s">
        <v>7</v>
      </c>
      <c r="E37" s="25" t="s">
        <v>59</v>
      </c>
      <c r="F37" s="24" t="s">
        <v>214</v>
      </c>
      <c r="G37" s="26">
        <v>1</v>
      </c>
      <c r="H37" s="81"/>
      <c r="I37" s="82"/>
    </row>
    <row r="38" spans="1:9" x14ac:dyDescent="0.25">
      <c r="A38" s="23">
        <v>36</v>
      </c>
      <c r="B38" s="24" t="s">
        <v>3</v>
      </c>
      <c r="C38" s="24" t="s">
        <v>48</v>
      </c>
      <c r="D38" s="25" t="s">
        <v>7</v>
      </c>
      <c r="E38" s="25" t="s">
        <v>57</v>
      </c>
      <c r="F38" s="24" t="s">
        <v>126</v>
      </c>
      <c r="G38" s="26">
        <v>1</v>
      </c>
      <c r="H38" s="81"/>
      <c r="I38" s="82"/>
    </row>
    <row r="39" spans="1:9" x14ac:dyDescent="0.25">
      <c r="A39" s="23">
        <v>37</v>
      </c>
      <c r="B39" s="24" t="s">
        <v>3</v>
      </c>
      <c r="C39" s="24" t="s">
        <v>48</v>
      </c>
      <c r="D39" s="25" t="s">
        <v>7</v>
      </c>
      <c r="E39" s="25" t="s">
        <v>59</v>
      </c>
      <c r="F39" s="24" t="s">
        <v>183</v>
      </c>
      <c r="G39" s="26">
        <v>1</v>
      </c>
      <c r="H39" s="81"/>
      <c r="I39" s="82"/>
    </row>
    <row r="40" spans="1:9" x14ac:dyDescent="0.25">
      <c r="A40" s="23">
        <v>38</v>
      </c>
      <c r="B40" s="24" t="s">
        <v>3</v>
      </c>
      <c r="C40" s="24" t="s">
        <v>48</v>
      </c>
      <c r="D40" s="25" t="s">
        <v>7</v>
      </c>
      <c r="E40" s="25" t="s">
        <v>57</v>
      </c>
      <c r="F40" s="24" t="s">
        <v>127</v>
      </c>
      <c r="G40" s="26">
        <v>83</v>
      </c>
      <c r="H40" s="81"/>
      <c r="I40" s="82"/>
    </row>
    <row r="41" spans="1:9" ht="28.5" x14ac:dyDescent="0.25">
      <c r="A41" s="23">
        <v>39</v>
      </c>
      <c r="B41" s="24" t="s">
        <v>3</v>
      </c>
      <c r="C41" s="24" t="s">
        <v>48</v>
      </c>
      <c r="D41" s="25" t="s">
        <v>7</v>
      </c>
      <c r="E41" s="25" t="s">
        <v>129</v>
      </c>
      <c r="F41" s="24" t="s">
        <v>128</v>
      </c>
      <c r="G41" s="26">
        <v>20</v>
      </c>
      <c r="H41" s="81"/>
      <c r="I41" s="82"/>
    </row>
    <row r="42" spans="1:9" ht="28.5" x14ac:dyDescent="0.25">
      <c r="A42" s="23">
        <v>40</v>
      </c>
      <c r="B42" s="24" t="s">
        <v>3</v>
      </c>
      <c r="C42" s="24" t="s">
        <v>48</v>
      </c>
      <c r="D42" s="25" t="s">
        <v>7</v>
      </c>
      <c r="E42" s="25" t="s">
        <v>60</v>
      </c>
      <c r="F42" s="24" t="s">
        <v>130</v>
      </c>
      <c r="G42" s="26">
        <v>37</v>
      </c>
      <c r="H42" s="81"/>
      <c r="I42" s="82"/>
    </row>
    <row r="43" spans="1:9" x14ac:dyDescent="0.25">
      <c r="A43" s="23">
        <v>41</v>
      </c>
      <c r="B43" s="24" t="s">
        <v>3</v>
      </c>
      <c r="C43" s="24" t="s">
        <v>48</v>
      </c>
      <c r="D43" s="25" t="s">
        <v>7</v>
      </c>
      <c r="E43" s="25" t="s">
        <v>57</v>
      </c>
      <c r="F43" s="24" t="s">
        <v>53</v>
      </c>
      <c r="G43" s="26">
        <v>2</v>
      </c>
      <c r="H43" s="81"/>
      <c r="I43" s="82"/>
    </row>
    <row r="44" spans="1:9" ht="28.5" x14ac:dyDescent="0.25">
      <c r="A44" s="23">
        <v>42</v>
      </c>
      <c r="B44" s="24" t="s">
        <v>3</v>
      </c>
      <c r="C44" s="24" t="s">
        <v>48</v>
      </c>
      <c r="D44" s="25" t="s">
        <v>7</v>
      </c>
      <c r="E44" s="25" t="s">
        <v>58</v>
      </c>
      <c r="F44" s="24" t="s">
        <v>220</v>
      </c>
      <c r="G44" s="26">
        <v>5</v>
      </c>
      <c r="H44" s="81"/>
      <c r="I44" s="82"/>
    </row>
    <row r="45" spans="1:9" x14ac:dyDescent="0.25">
      <c r="A45" s="23">
        <v>43</v>
      </c>
      <c r="B45" s="24" t="s">
        <v>3</v>
      </c>
      <c r="C45" s="24" t="s">
        <v>48</v>
      </c>
      <c r="D45" s="25" t="s">
        <v>7</v>
      </c>
      <c r="E45" s="25" t="s">
        <v>57</v>
      </c>
      <c r="F45" s="24" t="s">
        <v>221</v>
      </c>
      <c r="G45" s="26">
        <v>1</v>
      </c>
      <c r="H45" s="81"/>
      <c r="I45" s="82"/>
    </row>
    <row r="46" spans="1:9" x14ac:dyDescent="0.25">
      <c r="A46" s="23">
        <v>44</v>
      </c>
      <c r="B46" s="24" t="s">
        <v>3</v>
      </c>
      <c r="C46" s="24" t="s">
        <v>48</v>
      </c>
      <c r="D46" s="25" t="s">
        <v>7</v>
      </c>
      <c r="E46" s="25" t="s">
        <v>59</v>
      </c>
      <c r="F46" s="24" t="s">
        <v>131</v>
      </c>
      <c r="G46" s="26">
        <v>2</v>
      </c>
      <c r="H46" s="81"/>
      <c r="I46" s="82"/>
    </row>
    <row r="47" spans="1:9" x14ac:dyDescent="0.25">
      <c r="A47" s="23">
        <v>45</v>
      </c>
      <c r="B47" s="24" t="s">
        <v>3</v>
      </c>
      <c r="C47" s="24" t="s">
        <v>48</v>
      </c>
      <c r="D47" s="25" t="s">
        <v>7</v>
      </c>
      <c r="E47" s="25" t="s">
        <v>67</v>
      </c>
      <c r="F47" s="24" t="s">
        <v>179</v>
      </c>
      <c r="G47" s="26">
        <v>1</v>
      </c>
      <c r="H47" s="81"/>
      <c r="I47" s="82"/>
    </row>
    <row r="48" spans="1:9" ht="28.5" x14ac:dyDescent="0.25">
      <c r="A48" s="29">
        <v>46</v>
      </c>
      <c r="B48" s="30" t="s">
        <v>83</v>
      </c>
      <c r="C48" s="30" t="s">
        <v>66</v>
      </c>
      <c r="D48" s="31" t="s">
        <v>7</v>
      </c>
      <c r="E48" s="31" t="s">
        <v>60</v>
      </c>
      <c r="F48" s="30" t="s">
        <v>84</v>
      </c>
      <c r="G48" s="32">
        <v>5869</v>
      </c>
      <c r="H48" s="83">
        <f>SUM(G48:G51)</f>
        <v>5948</v>
      </c>
      <c r="I48" s="84">
        <f t="shared" si="0"/>
        <v>3.8858292665399263</v>
      </c>
    </row>
    <row r="49" spans="1:9" x14ac:dyDescent="0.25">
      <c r="A49" s="29">
        <v>47</v>
      </c>
      <c r="B49" s="30" t="s">
        <v>83</v>
      </c>
      <c r="C49" s="30" t="s">
        <v>66</v>
      </c>
      <c r="D49" s="31" t="s">
        <v>7</v>
      </c>
      <c r="E49" s="31" t="s">
        <v>57</v>
      </c>
      <c r="F49" s="30" t="s">
        <v>132</v>
      </c>
      <c r="G49" s="32">
        <v>61</v>
      </c>
      <c r="H49" s="83"/>
      <c r="I49" s="84"/>
    </row>
    <row r="50" spans="1:9" x14ac:dyDescent="0.25">
      <c r="A50" s="29">
        <v>48</v>
      </c>
      <c r="B50" s="30" t="s">
        <v>83</v>
      </c>
      <c r="C50" s="30" t="s">
        <v>66</v>
      </c>
      <c r="D50" s="31" t="s">
        <v>7</v>
      </c>
      <c r="E50" s="31" t="s">
        <v>205</v>
      </c>
      <c r="F50" s="30" t="s">
        <v>204</v>
      </c>
      <c r="G50" s="32">
        <v>1</v>
      </c>
      <c r="H50" s="83"/>
      <c r="I50" s="84"/>
    </row>
    <row r="51" spans="1:9" ht="28.5" x14ac:dyDescent="0.25">
      <c r="A51" s="29">
        <v>49</v>
      </c>
      <c r="B51" s="30" t="s">
        <v>83</v>
      </c>
      <c r="C51" s="30" t="s">
        <v>66</v>
      </c>
      <c r="D51" s="31" t="s">
        <v>7</v>
      </c>
      <c r="E51" s="31" t="s">
        <v>58</v>
      </c>
      <c r="F51" s="30" t="s">
        <v>133</v>
      </c>
      <c r="G51" s="32">
        <v>17</v>
      </c>
      <c r="H51" s="83"/>
      <c r="I51" s="84"/>
    </row>
    <row r="52" spans="1:9" x14ac:dyDescent="0.25">
      <c r="A52" s="23">
        <v>50</v>
      </c>
      <c r="B52" s="24" t="s">
        <v>107</v>
      </c>
      <c r="C52" s="24" t="s">
        <v>66</v>
      </c>
      <c r="D52" s="25" t="s">
        <v>7</v>
      </c>
      <c r="E52" s="25" t="s">
        <v>57</v>
      </c>
      <c r="F52" s="24" t="s">
        <v>134</v>
      </c>
      <c r="G52" s="26">
        <v>599</v>
      </c>
      <c r="H52" s="81">
        <f>SUM(G52:G53)</f>
        <v>621</v>
      </c>
      <c r="I52" s="82">
        <f t="shared" si="0"/>
        <v>0.40569939047096409</v>
      </c>
    </row>
    <row r="53" spans="1:9" x14ac:dyDescent="0.25">
      <c r="A53" s="23">
        <v>51</v>
      </c>
      <c r="B53" s="24" t="s">
        <v>107</v>
      </c>
      <c r="C53" s="24" t="s">
        <v>66</v>
      </c>
      <c r="D53" s="25" t="s">
        <v>7</v>
      </c>
      <c r="E53" s="25" t="s">
        <v>57</v>
      </c>
      <c r="F53" s="24" t="s">
        <v>108</v>
      </c>
      <c r="G53" s="26">
        <v>22</v>
      </c>
      <c r="H53" s="81"/>
      <c r="I53" s="82"/>
    </row>
    <row r="54" spans="1:9" x14ac:dyDescent="0.25">
      <c r="A54" s="29">
        <v>52</v>
      </c>
      <c r="B54" s="30" t="s">
        <v>196</v>
      </c>
      <c r="C54" s="30" t="s">
        <v>66</v>
      </c>
      <c r="D54" s="31" t="s">
        <v>7</v>
      </c>
      <c r="E54" s="31" t="s">
        <v>57</v>
      </c>
      <c r="F54" s="30" t="s">
        <v>222</v>
      </c>
      <c r="G54" s="32">
        <v>2</v>
      </c>
      <c r="H54" s="33">
        <f>G54</f>
        <v>2</v>
      </c>
      <c r="I54" s="34">
        <f t="shared" si="0"/>
        <v>1.306600291371865E-3</v>
      </c>
    </row>
    <row r="55" spans="1:9" ht="28.5" x14ac:dyDescent="0.25">
      <c r="A55" s="23">
        <v>53</v>
      </c>
      <c r="B55" s="24" t="s">
        <v>32</v>
      </c>
      <c r="C55" s="24" t="s">
        <v>50</v>
      </c>
      <c r="D55" s="25" t="s">
        <v>8</v>
      </c>
      <c r="E55" s="25" t="s">
        <v>59</v>
      </c>
      <c r="F55" s="24" t="s">
        <v>56</v>
      </c>
      <c r="G55" s="26">
        <v>4</v>
      </c>
      <c r="H55" s="27">
        <f>G55</f>
        <v>4</v>
      </c>
      <c r="I55" s="28">
        <f t="shared" si="0"/>
        <v>2.61320058274373E-3</v>
      </c>
    </row>
    <row r="56" spans="1:9" ht="28.5" x14ac:dyDescent="0.25">
      <c r="A56" s="29">
        <v>54</v>
      </c>
      <c r="B56" s="30" t="s">
        <v>34</v>
      </c>
      <c r="C56" s="30" t="s">
        <v>49</v>
      </c>
      <c r="D56" s="31" t="s">
        <v>8</v>
      </c>
      <c r="E56" s="31" t="s">
        <v>59</v>
      </c>
      <c r="F56" s="30" t="s">
        <v>70</v>
      </c>
      <c r="G56" s="32">
        <v>2</v>
      </c>
      <c r="H56" s="33">
        <f>G56</f>
        <v>2</v>
      </c>
      <c r="I56" s="34">
        <f t="shared" si="0"/>
        <v>1.306600291371865E-3</v>
      </c>
    </row>
    <row r="57" spans="1:9" ht="28.5" x14ac:dyDescent="0.25">
      <c r="A57" s="23">
        <v>55</v>
      </c>
      <c r="B57" s="24" t="s">
        <v>45</v>
      </c>
      <c r="C57" s="24" t="s">
        <v>49</v>
      </c>
      <c r="D57" s="25" t="s">
        <v>8</v>
      </c>
      <c r="E57" s="25" t="s">
        <v>57</v>
      </c>
      <c r="F57" s="24" t="s">
        <v>52</v>
      </c>
      <c r="G57" s="26">
        <v>5</v>
      </c>
      <c r="H57" s="27">
        <f>G57</f>
        <v>5</v>
      </c>
      <c r="I57" s="28">
        <f t="shared" si="0"/>
        <v>3.2665007284296624E-3</v>
      </c>
    </row>
    <row r="58" spans="1:9" ht="28.5" x14ac:dyDescent="0.25">
      <c r="A58" s="29">
        <v>56</v>
      </c>
      <c r="B58" s="30" t="s">
        <v>33</v>
      </c>
      <c r="C58" s="30" t="s">
        <v>51</v>
      </c>
      <c r="D58" s="31" t="s">
        <v>8</v>
      </c>
      <c r="E58" s="31" t="s">
        <v>57</v>
      </c>
      <c r="F58" s="30" t="s">
        <v>68</v>
      </c>
      <c r="G58" s="32">
        <v>3</v>
      </c>
      <c r="H58" s="33">
        <f>G58</f>
        <v>3</v>
      </c>
      <c r="I58" s="34">
        <f t="shared" si="0"/>
        <v>1.9599004370577976E-3</v>
      </c>
    </row>
    <row r="59" spans="1:9" ht="28.5" x14ac:dyDescent="0.25">
      <c r="A59" s="23">
        <v>57</v>
      </c>
      <c r="B59" s="24" t="s">
        <v>76</v>
      </c>
      <c r="C59" s="24" t="s">
        <v>66</v>
      </c>
      <c r="D59" s="25" t="s">
        <v>8</v>
      </c>
      <c r="E59" s="25" t="s">
        <v>57</v>
      </c>
      <c r="F59" s="24" t="s">
        <v>77</v>
      </c>
      <c r="G59" s="26">
        <v>6362</v>
      </c>
      <c r="H59" s="81">
        <f>SUM(G59:G60)</f>
        <v>8392</v>
      </c>
      <c r="I59" s="82">
        <f t="shared" si="0"/>
        <v>5.4824948225963457</v>
      </c>
    </row>
    <row r="60" spans="1:9" ht="28.5" x14ac:dyDescent="0.25">
      <c r="A60" s="23">
        <v>58</v>
      </c>
      <c r="B60" s="24" t="s">
        <v>76</v>
      </c>
      <c r="C60" s="24" t="s">
        <v>66</v>
      </c>
      <c r="D60" s="25" t="s">
        <v>8</v>
      </c>
      <c r="E60" s="25" t="s">
        <v>67</v>
      </c>
      <c r="F60" s="24" t="s">
        <v>78</v>
      </c>
      <c r="G60" s="26">
        <v>2030</v>
      </c>
      <c r="H60" s="81"/>
      <c r="I60" s="82"/>
    </row>
    <row r="61" spans="1:9" ht="28.5" x14ac:dyDescent="0.25">
      <c r="A61" s="29">
        <v>59</v>
      </c>
      <c r="B61" s="30" t="s">
        <v>223</v>
      </c>
      <c r="C61" s="30" t="s">
        <v>85</v>
      </c>
      <c r="D61" s="31" t="s">
        <v>8</v>
      </c>
      <c r="E61" s="31" t="s">
        <v>57</v>
      </c>
      <c r="F61" s="30" t="s">
        <v>224</v>
      </c>
      <c r="G61" s="32">
        <v>1</v>
      </c>
      <c r="H61" s="33">
        <f>G61</f>
        <v>1</v>
      </c>
      <c r="I61" s="34">
        <f t="shared" si="0"/>
        <v>6.533001456859325E-4</v>
      </c>
    </row>
    <row r="62" spans="1:9" ht="28.5" x14ac:dyDescent="0.25">
      <c r="A62" s="23">
        <v>60</v>
      </c>
      <c r="B62" s="24" t="s">
        <v>225</v>
      </c>
      <c r="C62" s="24" t="s">
        <v>50</v>
      </c>
      <c r="D62" s="25" t="s">
        <v>8</v>
      </c>
      <c r="E62" s="25" t="s">
        <v>58</v>
      </c>
      <c r="F62" s="24" t="s">
        <v>226</v>
      </c>
      <c r="G62" s="26">
        <v>1</v>
      </c>
      <c r="H62" s="27">
        <f>G62</f>
        <v>1</v>
      </c>
      <c r="I62" s="28">
        <f t="shared" si="0"/>
        <v>6.533001456859325E-4</v>
      </c>
    </row>
    <row r="63" spans="1:9" ht="28.5" x14ac:dyDescent="0.25">
      <c r="A63" s="29">
        <v>61</v>
      </c>
      <c r="B63" s="30" t="s">
        <v>227</v>
      </c>
      <c r="C63" s="30" t="s">
        <v>65</v>
      </c>
      <c r="D63" s="31" t="s">
        <v>8</v>
      </c>
      <c r="E63" s="31" t="s">
        <v>61</v>
      </c>
      <c r="F63" s="30" t="s">
        <v>228</v>
      </c>
      <c r="G63" s="32">
        <v>1</v>
      </c>
      <c r="H63" s="33">
        <f>G63</f>
        <v>1</v>
      </c>
      <c r="I63" s="34">
        <f t="shared" si="0"/>
        <v>6.533001456859325E-4</v>
      </c>
    </row>
    <row r="64" spans="1:9" ht="28.5" x14ac:dyDescent="0.25">
      <c r="A64" s="23">
        <v>62</v>
      </c>
      <c r="B64" s="24" t="s">
        <v>5</v>
      </c>
      <c r="C64" s="24" t="s">
        <v>65</v>
      </c>
      <c r="D64" s="25" t="s">
        <v>8</v>
      </c>
      <c r="E64" s="25" t="s">
        <v>57</v>
      </c>
      <c r="F64" s="24" t="s">
        <v>79</v>
      </c>
      <c r="G64" s="26">
        <v>1</v>
      </c>
      <c r="H64" s="27">
        <f>G64</f>
        <v>1</v>
      </c>
      <c r="I64" s="28">
        <f t="shared" si="0"/>
        <v>6.533001456859325E-4</v>
      </c>
    </row>
    <row r="65" spans="1:9" ht="28.5" x14ac:dyDescent="0.25">
      <c r="A65" s="29">
        <v>63</v>
      </c>
      <c r="B65" s="30" t="s">
        <v>136</v>
      </c>
      <c r="C65" s="30" t="s">
        <v>137</v>
      </c>
      <c r="D65" s="31" t="s">
        <v>8</v>
      </c>
      <c r="E65" s="31" t="s">
        <v>57</v>
      </c>
      <c r="F65" s="30" t="s">
        <v>138</v>
      </c>
      <c r="G65" s="32">
        <v>2</v>
      </c>
      <c r="H65" s="33">
        <f>G65</f>
        <v>2</v>
      </c>
      <c r="I65" s="34">
        <f t="shared" si="0"/>
        <v>1.306600291371865E-3</v>
      </c>
    </row>
    <row r="66" spans="1:9" ht="28.5" x14ac:dyDescent="0.25">
      <c r="A66" s="23">
        <v>64</v>
      </c>
      <c r="B66" s="24" t="s">
        <v>139</v>
      </c>
      <c r="C66" s="24" t="s">
        <v>66</v>
      </c>
      <c r="D66" s="25" t="s">
        <v>8</v>
      </c>
      <c r="E66" s="25" t="s">
        <v>57</v>
      </c>
      <c r="F66" s="24" t="s">
        <v>140</v>
      </c>
      <c r="G66" s="26">
        <v>36</v>
      </c>
      <c r="H66" s="81">
        <f>SUM(G66:G67)</f>
        <v>37</v>
      </c>
      <c r="I66" s="82">
        <f t="shared" si="0"/>
        <v>2.4172105390379502E-2</v>
      </c>
    </row>
    <row r="67" spans="1:9" ht="28.5" x14ac:dyDescent="0.25">
      <c r="A67" s="23">
        <v>65</v>
      </c>
      <c r="B67" s="24" t="s">
        <v>139</v>
      </c>
      <c r="C67" s="24" t="s">
        <v>66</v>
      </c>
      <c r="D67" s="25" t="s">
        <v>8</v>
      </c>
      <c r="E67" s="25" t="s">
        <v>58</v>
      </c>
      <c r="F67" s="24" t="s">
        <v>141</v>
      </c>
      <c r="G67" s="26">
        <v>1</v>
      </c>
      <c r="H67" s="81"/>
      <c r="I67" s="82"/>
    </row>
    <row r="68" spans="1:9" ht="28.5" x14ac:dyDescent="0.25">
      <c r="A68" s="29">
        <v>66</v>
      </c>
      <c r="B68" s="30" t="s">
        <v>151</v>
      </c>
      <c r="C68" s="30" t="s">
        <v>64</v>
      </c>
      <c r="D68" s="31" t="s">
        <v>8</v>
      </c>
      <c r="E68" s="31" t="s">
        <v>58</v>
      </c>
      <c r="F68" s="30" t="s">
        <v>229</v>
      </c>
      <c r="G68" s="32">
        <v>1</v>
      </c>
      <c r="H68" s="33">
        <f>G68</f>
        <v>1</v>
      </c>
      <c r="I68" s="34">
        <f t="shared" ref="I68:I131" si="1">H68*100/153069</f>
        <v>6.533001456859325E-4</v>
      </c>
    </row>
    <row r="69" spans="1:9" ht="28.5" x14ac:dyDescent="0.25">
      <c r="A69" s="23">
        <v>67</v>
      </c>
      <c r="B69" s="24" t="s">
        <v>207</v>
      </c>
      <c r="C69" s="24" t="s">
        <v>160</v>
      </c>
      <c r="D69" s="25" t="s">
        <v>8</v>
      </c>
      <c r="E69" s="25" t="s">
        <v>57</v>
      </c>
      <c r="F69" s="24" t="s">
        <v>230</v>
      </c>
      <c r="G69" s="26">
        <v>1</v>
      </c>
      <c r="H69" s="27">
        <f>G69</f>
        <v>1</v>
      </c>
      <c r="I69" s="28">
        <f t="shared" si="1"/>
        <v>6.533001456859325E-4</v>
      </c>
    </row>
    <row r="70" spans="1:9" ht="28.5" x14ac:dyDescent="0.25">
      <c r="A70" s="29">
        <v>68</v>
      </c>
      <c r="B70" s="30" t="s">
        <v>231</v>
      </c>
      <c r="C70" s="30" t="s">
        <v>50</v>
      </c>
      <c r="D70" s="31" t="s">
        <v>8</v>
      </c>
      <c r="E70" s="31" t="s">
        <v>58</v>
      </c>
      <c r="F70" s="30" t="s">
        <v>232</v>
      </c>
      <c r="G70" s="32">
        <v>2</v>
      </c>
      <c r="H70" s="83">
        <f>SUM(G70:G72)</f>
        <v>4</v>
      </c>
      <c r="I70" s="84">
        <f t="shared" si="1"/>
        <v>2.61320058274373E-3</v>
      </c>
    </row>
    <row r="71" spans="1:9" ht="28.5" x14ac:dyDescent="0.25">
      <c r="A71" s="29">
        <v>69</v>
      </c>
      <c r="B71" s="30" t="s">
        <v>231</v>
      </c>
      <c r="C71" s="30" t="s">
        <v>50</v>
      </c>
      <c r="D71" s="31" t="s">
        <v>8</v>
      </c>
      <c r="E71" s="31" t="s">
        <v>57</v>
      </c>
      <c r="F71" s="30" t="s">
        <v>233</v>
      </c>
      <c r="G71" s="32">
        <v>1</v>
      </c>
      <c r="H71" s="83"/>
      <c r="I71" s="84"/>
    </row>
    <row r="72" spans="1:9" ht="28.5" x14ac:dyDescent="0.25">
      <c r="A72" s="29">
        <v>70</v>
      </c>
      <c r="B72" s="30" t="s">
        <v>231</v>
      </c>
      <c r="C72" s="30" t="s">
        <v>50</v>
      </c>
      <c r="D72" s="31" t="s">
        <v>8</v>
      </c>
      <c r="E72" s="31" t="s">
        <v>58</v>
      </c>
      <c r="F72" s="30" t="s">
        <v>234</v>
      </c>
      <c r="G72" s="32">
        <v>1</v>
      </c>
      <c r="H72" s="83"/>
      <c r="I72" s="84"/>
    </row>
    <row r="73" spans="1:9" ht="28.5" x14ac:dyDescent="0.25">
      <c r="A73" s="23">
        <v>71</v>
      </c>
      <c r="B73" s="24" t="s">
        <v>159</v>
      </c>
      <c r="C73" s="24" t="s">
        <v>160</v>
      </c>
      <c r="D73" s="25" t="s">
        <v>8</v>
      </c>
      <c r="E73" s="25" t="s">
        <v>57</v>
      </c>
      <c r="F73" s="24" t="s">
        <v>161</v>
      </c>
      <c r="G73" s="26">
        <v>1</v>
      </c>
      <c r="H73" s="27">
        <f>G73</f>
        <v>1</v>
      </c>
      <c r="I73" s="28">
        <f t="shared" si="1"/>
        <v>6.533001456859325E-4</v>
      </c>
    </row>
    <row r="74" spans="1:9" ht="28.5" x14ac:dyDescent="0.25">
      <c r="A74" s="29">
        <v>72</v>
      </c>
      <c r="B74" s="30" t="s">
        <v>142</v>
      </c>
      <c r="C74" s="30" t="s">
        <v>143</v>
      </c>
      <c r="D74" s="31" t="s">
        <v>8</v>
      </c>
      <c r="E74" s="31" t="s">
        <v>58</v>
      </c>
      <c r="F74" s="30" t="s">
        <v>144</v>
      </c>
      <c r="G74" s="32">
        <v>1</v>
      </c>
      <c r="H74" s="83">
        <f>SUM(G74:G75)</f>
        <v>2</v>
      </c>
      <c r="I74" s="84">
        <f t="shared" si="1"/>
        <v>1.306600291371865E-3</v>
      </c>
    </row>
    <row r="75" spans="1:9" ht="28.5" x14ac:dyDescent="0.25">
      <c r="A75" s="29">
        <v>73</v>
      </c>
      <c r="B75" s="30" t="s">
        <v>142</v>
      </c>
      <c r="C75" s="30" t="s">
        <v>143</v>
      </c>
      <c r="D75" s="31" t="s">
        <v>8</v>
      </c>
      <c r="E75" s="31" t="s">
        <v>57</v>
      </c>
      <c r="F75" s="30" t="s">
        <v>235</v>
      </c>
      <c r="G75" s="32">
        <v>1</v>
      </c>
      <c r="H75" s="83"/>
      <c r="I75" s="84"/>
    </row>
    <row r="76" spans="1:9" ht="28.5" x14ac:dyDescent="0.25">
      <c r="A76" s="23">
        <v>74</v>
      </c>
      <c r="B76" s="24" t="s">
        <v>202</v>
      </c>
      <c r="C76" s="24" t="s">
        <v>143</v>
      </c>
      <c r="D76" s="25" t="s">
        <v>8</v>
      </c>
      <c r="E76" s="25" t="s">
        <v>58</v>
      </c>
      <c r="F76" s="24" t="s">
        <v>236</v>
      </c>
      <c r="G76" s="26">
        <v>4</v>
      </c>
      <c r="H76" s="27">
        <f>G76</f>
        <v>4</v>
      </c>
      <c r="I76" s="28">
        <f t="shared" si="1"/>
        <v>2.61320058274373E-3</v>
      </c>
    </row>
    <row r="77" spans="1:9" ht="28.5" x14ac:dyDescent="0.25">
      <c r="A77" s="29">
        <v>75</v>
      </c>
      <c r="B77" s="30" t="s">
        <v>237</v>
      </c>
      <c r="C77" s="30" t="s">
        <v>143</v>
      </c>
      <c r="D77" s="31" t="s">
        <v>8</v>
      </c>
      <c r="E77" s="31" t="s">
        <v>60</v>
      </c>
      <c r="F77" s="30" t="s">
        <v>238</v>
      </c>
      <c r="G77" s="32">
        <v>8</v>
      </c>
      <c r="H77" s="33">
        <f>G77</f>
        <v>8</v>
      </c>
      <c r="I77" s="34">
        <f t="shared" si="1"/>
        <v>5.22640116548746E-3</v>
      </c>
    </row>
    <row r="78" spans="1:9" ht="28.5" x14ac:dyDescent="0.25">
      <c r="A78" s="23">
        <v>76</v>
      </c>
      <c r="B78" s="24" t="s">
        <v>82</v>
      </c>
      <c r="C78" s="24" t="s">
        <v>66</v>
      </c>
      <c r="D78" s="25" t="s">
        <v>8</v>
      </c>
      <c r="E78" s="25" t="s">
        <v>57</v>
      </c>
      <c r="F78" s="24" t="s">
        <v>86</v>
      </c>
      <c r="G78" s="26">
        <v>2</v>
      </c>
      <c r="H78" s="81">
        <f>SUM(G78:G80)</f>
        <v>29</v>
      </c>
      <c r="I78" s="82">
        <f t="shared" si="1"/>
        <v>1.8945704224892043E-2</v>
      </c>
    </row>
    <row r="79" spans="1:9" ht="28.5" x14ac:dyDescent="0.25">
      <c r="A79" s="23">
        <v>77</v>
      </c>
      <c r="B79" s="24" t="s">
        <v>82</v>
      </c>
      <c r="C79" s="24" t="s">
        <v>66</v>
      </c>
      <c r="D79" s="25" t="s">
        <v>8</v>
      </c>
      <c r="E79" s="25" t="s">
        <v>59</v>
      </c>
      <c r="F79" s="24" t="s">
        <v>121</v>
      </c>
      <c r="G79" s="26">
        <v>11</v>
      </c>
      <c r="H79" s="81"/>
      <c r="I79" s="82"/>
    </row>
    <row r="80" spans="1:9" ht="28.5" x14ac:dyDescent="0.25">
      <c r="A80" s="23">
        <v>78</v>
      </c>
      <c r="B80" s="24" t="s">
        <v>82</v>
      </c>
      <c r="C80" s="24" t="s">
        <v>66</v>
      </c>
      <c r="D80" s="25" t="s">
        <v>8</v>
      </c>
      <c r="E80" s="25" t="s">
        <v>60</v>
      </c>
      <c r="F80" s="24" t="s">
        <v>122</v>
      </c>
      <c r="G80" s="26">
        <v>16</v>
      </c>
      <c r="H80" s="81"/>
      <c r="I80" s="82"/>
    </row>
    <row r="81" spans="1:9" ht="28.5" x14ac:dyDescent="0.25">
      <c r="A81" s="29">
        <v>79</v>
      </c>
      <c r="B81" s="30" t="s">
        <v>3</v>
      </c>
      <c r="C81" s="30" t="s">
        <v>48</v>
      </c>
      <c r="D81" s="31" t="s">
        <v>8</v>
      </c>
      <c r="E81" s="31" t="s">
        <v>57</v>
      </c>
      <c r="F81" s="30" t="s">
        <v>105</v>
      </c>
      <c r="G81" s="32">
        <v>3</v>
      </c>
      <c r="H81" s="83">
        <f>SUM(G81:G89)</f>
        <v>128</v>
      </c>
      <c r="I81" s="84">
        <f t="shared" si="1"/>
        <v>8.362241864779936E-2</v>
      </c>
    </row>
    <row r="82" spans="1:9" ht="28.5" x14ac:dyDescent="0.25">
      <c r="A82" s="29">
        <v>80</v>
      </c>
      <c r="B82" s="30" t="s">
        <v>3</v>
      </c>
      <c r="C82" s="30" t="s">
        <v>48</v>
      </c>
      <c r="D82" s="31" t="s">
        <v>8</v>
      </c>
      <c r="E82" s="31" t="s">
        <v>59</v>
      </c>
      <c r="F82" s="30" t="s">
        <v>218</v>
      </c>
      <c r="G82" s="32">
        <v>16</v>
      </c>
      <c r="H82" s="83"/>
      <c r="I82" s="84"/>
    </row>
    <row r="83" spans="1:9" ht="28.5" x14ac:dyDescent="0.25">
      <c r="A83" s="29">
        <v>81</v>
      </c>
      <c r="B83" s="30" t="s">
        <v>3</v>
      </c>
      <c r="C83" s="30" t="s">
        <v>48</v>
      </c>
      <c r="D83" s="31" t="s">
        <v>8</v>
      </c>
      <c r="E83" s="31" t="s">
        <v>59</v>
      </c>
      <c r="F83" s="30" t="s">
        <v>125</v>
      </c>
      <c r="G83" s="32">
        <v>16</v>
      </c>
      <c r="H83" s="83"/>
      <c r="I83" s="84"/>
    </row>
    <row r="84" spans="1:9" ht="28.5" x14ac:dyDescent="0.25">
      <c r="A84" s="29">
        <v>82</v>
      </c>
      <c r="B84" s="30" t="s">
        <v>3</v>
      </c>
      <c r="C84" s="30" t="s">
        <v>48</v>
      </c>
      <c r="D84" s="31" t="s">
        <v>8</v>
      </c>
      <c r="E84" s="31" t="s">
        <v>57</v>
      </c>
      <c r="F84" s="30" t="s">
        <v>54</v>
      </c>
      <c r="G84" s="32">
        <v>65</v>
      </c>
      <c r="H84" s="83"/>
      <c r="I84" s="84"/>
    </row>
    <row r="85" spans="1:9" ht="28.5" x14ac:dyDescent="0.25">
      <c r="A85" s="29">
        <v>83</v>
      </c>
      <c r="B85" s="30" t="s">
        <v>3</v>
      </c>
      <c r="C85" s="30" t="s">
        <v>48</v>
      </c>
      <c r="D85" s="31" t="s">
        <v>8</v>
      </c>
      <c r="E85" s="31" t="s">
        <v>59</v>
      </c>
      <c r="F85" s="30" t="s">
        <v>214</v>
      </c>
      <c r="G85" s="32">
        <v>5</v>
      </c>
      <c r="H85" s="83"/>
      <c r="I85" s="84"/>
    </row>
    <row r="86" spans="1:9" ht="28.5" x14ac:dyDescent="0.25">
      <c r="A86" s="29">
        <v>84</v>
      </c>
      <c r="B86" s="30" t="s">
        <v>3</v>
      </c>
      <c r="C86" s="30" t="s">
        <v>48</v>
      </c>
      <c r="D86" s="31" t="s">
        <v>8</v>
      </c>
      <c r="E86" s="31" t="s">
        <v>57</v>
      </c>
      <c r="F86" s="30" t="s">
        <v>127</v>
      </c>
      <c r="G86" s="32">
        <v>7</v>
      </c>
      <c r="H86" s="83"/>
      <c r="I86" s="84"/>
    </row>
    <row r="87" spans="1:9" ht="28.5" x14ac:dyDescent="0.25">
      <c r="A87" s="29">
        <v>85</v>
      </c>
      <c r="B87" s="30" t="s">
        <v>3</v>
      </c>
      <c r="C87" s="30" t="s">
        <v>48</v>
      </c>
      <c r="D87" s="31" t="s">
        <v>8</v>
      </c>
      <c r="E87" s="31" t="s">
        <v>67</v>
      </c>
      <c r="F87" s="30" t="s">
        <v>239</v>
      </c>
      <c r="G87" s="32">
        <v>1</v>
      </c>
      <c r="H87" s="83"/>
      <c r="I87" s="84"/>
    </row>
    <row r="88" spans="1:9" ht="28.5" x14ac:dyDescent="0.25">
      <c r="A88" s="29">
        <v>86</v>
      </c>
      <c r="B88" s="30" t="s">
        <v>3</v>
      </c>
      <c r="C88" s="30" t="s">
        <v>48</v>
      </c>
      <c r="D88" s="31" t="s">
        <v>8</v>
      </c>
      <c r="E88" s="31" t="s">
        <v>57</v>
      </c>
      <c r="F88" s="30" t="s">
        <v>53</v>
      </c>
      <c r="G88" s="32">
        <v>8</v>
      </c>
      <c r="H88" s="83"/>
      <c r="I88" s="84"/>
    </row>
    <row r="89" spans="1:9" ht="28.5" x14ac:dyDescent="0.25">
      <c r="A89" s="29">
        <v>87</v>
      </c>
      <c r="B89" s="30" t="s">
        <v>3</v>
      </c>
      <c r="C89" s="30" t="s">
        <v>48</v>
      </c>
      <c r="D89" s="31" t="s">
        <v>8</v>
      </c>
      <c r="E89" s="31" t="s">
        <v>59</v>
      </c>
      <c r="F89" s="30" t="s">
        <v>131</v>
      </c>
      <c r="G89" s="32">
        <v>7</v>
      </c>
      <c r="H89" s="83"/>
      <c r="I89" s="84"/>
    </row>
    <row r="90" spans="1:9" ht="28.5" x14ac:dyDescent="0.25">
      <c r="A90" s="23">
        <v>88</v>
      </c>
      <c r="B90" s="24" t="s">
        <v>83</v>
      </c>
      <c r="C90" s="24" t="s">
        <v>66</v>
      </c>
      <c r="D90" s="25" t="s">
        <v>8</v>
      </c>
      <c r="E90" s="25" t="s">
        <v>57</v>
      </c>
      <c r="F90" s="24" t="s">
        <v>132</v>
      </c>
      <c r="G90" s="26">
        <v>1</v>
      </c>
      <c r="H90" s="81">
        <f>SUM(G90:G91)</f>
        <v>127</v>
      </c>
      <c r="I90" s="82">
        <f t="shared" si="1"/>
        <v>8.2969118502113429E-2</v>
      </c>
    </row>
    <row r="91" spans="1:9" ht="28.5" x14ac:dyDescent="0.25">
      <c r="A91" s="23">
        <v>89</v>
      </c>
      <c r="B91" s="24" t="s">
        <v>83</v>
      </c>
      <c r="C91" s="24" t="s">
        <v>66</v>
      </c>
      <c r="D91" s="25" t="s">
        <v>8</v>
      </c>
      <c r="E91" s="25" t="s">
        <v>58</v>
      </c>
      <c r="F91" s="24" t="s">
        <v>133</v>
      </c>
      <c r="G91" s="26">
        <v>126</v>
      </c>
      <c r="H91" s="81"/>
      <c r="I91" s="82"/>
    </row>
    <row r="92" spans="1:9" ht="28.5" x14ac:dyDescent="0.25">
      <c r="A92" s="29">
        <v>90</v>
      </c>
      <c r="B92" s="30" t="s">
        <v>107</v>
      </c>
      <c r="C92" s="30" t="s">
        <v>66</v>
      </c>
      <c r="D92" s="31" t="s">
        <v>8</v>
      </c>
      <c r="E92" s="31" t="s">
        <v>57</v>
      </c>
      <c r="F92" s="30" t="s">
        <v>134</v>
      </c>
      <c r="G92" s="32">
        <v>13</v>
      </c>
      <c r="H92" s="83">
        <f>SUM(G92:G93)</f>
        <v>973</v>
      </c>
      <c r="I92" s="84">
        <f t="shared" si="1"/>
        <v>0.63566104175241234</v>
      </c>
    </row>
    <row r="93" spans="1:9" ht="28.5" x14ac:dyDescent="0.25">
      <c r="A93" s="29">
        <v>91</v>
      </c>
      <c r="B93" s="30" t="s">
        <v>107</v>
      </c>
      <c r="C93" s="30" t="s">
        <v>66</v>
      </c>
      <c r="D93" s="31" t="s">
        <v>8</v>
      </c>
      <c r="E93" s="31" t="s">
        <v>57</v>
      </c>
      <c r="F93" s="30" t="s">
        <v>108</v>
      </c>
      <c r="G93" s="32">
        <v>960</v>
      </c>
      <c r="H93" s="83"/>
      <c r="I93" s="84"/>
    </row>
    <row r="94" spans="1:9" x14ac:dyDescent="0.25">
      <c r="A94" s="23">
        <v>92</v>
      </c>
      <c r="B94" s="24" t="s">
        <v>87</v>
      </c>
      <c r="C94" s="24" t="s">
        <v>85</v>
      </c>
      <c r="D94" s="25" t="s">
        <v>9</v>
      </c>
      <c r="E94" s="25" t="s">
        <v>57</v>
      </c>
      <c r="F94" s="24" t="s">
        <v>88</v>
      </c>
      <c r="G94" s="26">
        <v>1</v>
      </c>
      <c r="H94" s="27">
        <f>G94</f>
        <v>1</v>
      </c>
      <c r="I94" s="28">
        <f t="shared" si="1"/>
        <v>6.533001456859325E-4</v>
      </c>
    </row>
    <row r="95" spans="1:9" x14ac:dyDescent="0.25">
      <c r="A95" s="29">
        <v>93</v>
      </c>
      <c r="B95" s="30" t="s">
        <v>32</v>
      </c>
      <c r="C95" s="30" t="s">
        <v>50</v>
      </c>
      <c r="D95" s="31" t="s">
        <v>9</v>
      </c>
      <c r="E95" s="31" t="s">
        <v>59</v>
      </c>
      <c r="F95" s="30" t="s">
        <v>56</v>
      </c>
      <c r="G95" s="32">
        <v>4</v>
      </c>
      <c r="H95" s="33">
        <f>G95</f>
        <v>4</v>
      </c>
      <c r="I95" s="34">
        <f t="shared" si="1"/>
        <v>2.61320058274373E-3</v>
      </c>
    </row>
    <row r="96" spans="1:9" x14ac:dyDescent="0.25">
      <c r="A96" s="23">
        <v>94</v>
      </c>
      <c r="B96" s="24" t="s">
        <v>76</v>
      </c>
      <c r="C96" s="24" t="s">
        <v>66</v>
      </c>
      <c r="D96" s="25" t="s">
        <v>9</v>
      </c>
      <c r="E96" s="25" t="s">
        <v>112</v>
      </c>
      <c r="F96" s="24" t="s">
        <v>165</v>
      </c>
      <c r="G96" s="26">
        <v>3497</v>
      </c>
      <c r="H96" s="81">
        <f>SUM(G96:G97)</f>
        <v>4467</v>
      </c>
      <c r="I96" s="82">
        <f t="shared" si="1"/>
        <v>2.9182917507790602</v>
      </c>
    </row>
    <row r="97" spans="1:9" x14ac:dyDescent="0.25">
      <c r="A97" s="23">
        <v>95</v>
      </c>
      <c r="B97" s="24" t="s">
        <v>76</v>
      </c>
      <c r="C97" s="24" t="s">
        <v>66</v>
      </c>
      <c r="D97" s="25" t="s">
        <v>9</v>
      </c>
      <c r="E97" s="25" t="s">
        <v>67</v>
      </c>
      <c r="F97" s="24" t="s">
        <v>78</v>
      </c>
      <c r="G97" s="26">
        <v>970</v>
      </c>
      <c r="H97" s="81"/>
      <c r="I97" s="82"/>
    </row>
    <row r="98" spans="1:9" x14ac:dyDescent="0.25">
      <c r="A98" s="29">
        <v>96</v>
      </c>
      <c r="B98" s="30" t="s">
        <v>240</v>
      </c>
      <c r="C98" s="30" t="s">
        <v>137</v>
      </c>
      <c r="D98" s="31" t="s">
        <v>9</v>
      </c>
      <c r="E98" s="31" t="s">
        <v>57</v>
      </c>
      <c r="F98" s="30" t="s">
        <v>241</v>
      </c>
      <c r="G98" s="32">
        <v>10</v>
      </c>
      <c r="H98" s="33">
        <f t="shared" ref="H98:H104" si="2">G98</f>
        <v>10</v>
      </c>
      <c r="I98" s="34">
        <f t="shared" si="1"/>
        <v>6.5330014568593248E-3</v>
      </c>
    </row>
    <row r="99" spans="1:9" x14ac:dyDescent="0.25">
      <c r="A99" s="23">
        <v>97</v>
      </c>
      <c r="B99" s="24" t="s">
        <v>242</v>
      </c>
      <c r="C99" s="24" t="s">
        <v>143</v>
      </c>
      <c r="D99" s="25" t="s">
        <v>9</v>
      </c>
      <c r="E99" s="25" t="s">
        <v>57</v>
      </c>
      <c r="F99" s="24" t="s">
        <v>243</v>
      </c>
      <c r="G99" s="26">
        <v>1</v>
      </c>
      <c r="H99" s="27">
        <f t="shared" si="2"/>
        <v>1</v>
      </c>
      <c r="I99" s="28">
        <f t="shared" si="1"/>
        <v>6.533001456859325E-4</v>
      </c>
    </row>
    <row r="100" spans="1:9" ht="28.5" x14ac:dyDescent="0.25">
      <c r="A100" s="29">
        <v>98</v>
      </c>
      <c r="B100" s="30" t="s">
        <v>225</v>
      </c>
      <c r="C100" s="30" t="s">
        <v>50</v>
      </c>
      <c r="D100" s="31" t="s">
        <v>9</v>
      </c>
      <c r="E100" s="31" t="s">
        <v>58</v>
      </c>
      <c r="F100" s="30" t="s">
        <v>244</v>
      </c>
      <c r="G100" s="32">
        <v>1</v>
      </c>
      <c r="H100" s="33">
        <f t="shared" si="2"/>
        <v>1</v>
      </c>
      <c r="I100" s="34">
        <f t="shared" si="1"/>
        <v>6.533001456859325E-4</v>
      </c>
    </row>
    <row r="101" spans="1:9" x14ac:dyDescent="0.25">
      <c r="A101" s="23">
        <v>99</v>
      </c>
      <c r="B101" s="24" t="s">
        <v>5</v>
      </c>
      <c r="C101" s="24" t="s">
        <v>65</v>
      </c>
      <c r="D101" s="25" t="s">
        <v>9</v>
      </c>
      <c r="E101" s="25" t="s">
        <v>57</v>
      </c>
      <c r="F101" s="24" t="s">
        <v>180</v>
      </c>
      <c r="G101" s="26">
        <v>3</v>
      </c>
      <c r="H101" s="27">
        <f t="shared" si="2"/>
        <v>3</v>
      </c>
      <c r="I101" s="28">
        <f t="shared" si="1"/>
        <v>1.9599004370577976E-3</v>
      </c>
    </row>
    <row r="102" spans="1:9" x14ac:dyDescent="0.25">
      <c r="A102" s="29">
        <v>100</v>
      </c>
      <c r="B102" s="30" t="s">
        <v>136</v>
      </c>
      <c r="C102" s="30" t="s">
        <v>137</v>
      </c>
      <c r="D102" s="31" t="s">
        <v>9</v>
      </c>
      <c r="E102" s="31" t="s">
        <v>112</v>
      </c>
      <c r="F102" s="30" t="s">
        <v>245</v>
      </c>
      <c r="G102" s="32">
        <v>1</v>
      </c>
      <c r="H102" s="33">
        <f t="shared" si="2"/>
        <v>1</v>
      </c>
      <c r="I102" s="34">
        <f t="shared" si="1"/>
        <v>6.533001456859325E-4</v>
      </c>
    </row>
    <row r="103" spans="1:9" x14ac:dyDescent="0.25">
      <c r="A103" s="23">
        <v>101</v>
      </c>
      <c r="B103" s="24" t="s">
        <v>207</v>
      </c>
      <c r="C103" s="24" t="s">
        <v>160</v>
      </c>
      <c r="D103" s="25" t="s">
        <v>9</v>
      </c>
      <c r="E103" s="25" t="s">
        <v>57</v>
      </c>
      <c r="F103" s="24" t="s">
        <v>246</v>
      </c>
      <c r="G103" s="26">
        <v>1</v>
      </c>
      <c r="H103" s="27">
        <f t="shared" si="2"/>
        <v>1</v>
      </c>
      <c r="I103" s="28">
        <f t="shared" si="1"/>
        <v>6.533001456859325E-4</v>
      </c>
    </row>
    <row r="104" spans="1:9" x14ac:dyDescent="0.25">
      <c r="A104" s="29">
        <v>102</v>
      </c>
      <c r="B104" s="30" t="s">
        <v>247</v>
      </c>
      <c r="C104" s="30" t="s">
        <v>143</v>
      </c>
      <c r="D104" s="31" t="s">
        <v>9</v>
      </c>
      <c r="E104" s="31" t="s">
        <v>57</v>
      </c>
      <c r="F104" s="30" t="s">
        <v>248</v>
      </c>
      <c r="G104" s="32">
        <v>1</v>
      </c>
      <c r="H104" s="33">
        <f t="shared" si="2"/>
        <v>1</v>
      </c>
      <c r="I104" s="34">
        <f t="shared" si="1"/>
        <v>6.533001456859325E-4</v>
      </c>
    </row>
    <row r="105" spans="1:9" x14ac:dyDescent="0.25">
      <c r="A105" s="23">
        <v>103</v>
      </c>
      <c r="B105" s="24" t="s">
        <v>192</v>
      </c>
      <c r="C105" s="24" t="s">
        <v>66</v>
      </c>
      <c r="D105" s="25" t="s">
        <v>9</v>
      </c>
      <c r="E105" s="25" t="s">
        <v>57</v>
      </c>
      <c r="F105" s="24" t="s">
        <v>249</v>
      </c>
      <c r="G105" s="26">
        <v>1</v>
      </c>
      <c r="H105" s="81">
        <f>SUM(G105:G106)</f>
        <v>4</v>
      </c>
      <c r="I105" s="82">
        <f t="shared" si="1"/>
        <v>2.61320058274373E-3</v>
      </c>
    </row>
    <row r="106" spans="1:9" ht="28.5" x14ac:dyDescent="0.25">
      <c r="A106" s="23">
        <v>104</v>
      </c>
      <c r="B106" s="24" t="s">
        <v>192</v>
      </c>
      <c r="C106" s="24" t="s">
        <v>66</v>
      </c>
      <c r="D106" s="25" t="s">
        <v>9</v>
      </c>
      <c r="E106" s="25" t="s">
        <v>58</v>
      </c>
      <c r="F106" s="24" t="s">
        <v>250</v>
      </c>
      <c r="G106" s="26">
        <v>3</v>
      </c>
      <c r="H106" s="81"/>
      <c r="I106" s="82"/>
    </row>
    <row r="107" spans="1:9" x14ac:dyDescent="0.25">
      <c r="A107" s="29">
        <v>105</v>
      </c>
      <c r="B107" s="30" t="s">
        <v>156</v>
      </c>
      <c r="C107" s="30" t="s">
        <v>157</v>
      </c>
      <c r="D107" s="31" t="s">
        <v>9</v>
      </c>
      <c r="E107" s="31" t="s">
        <v>57</v>
      </c>
      <c r="F107" s="30" t="s">
        <v>251</v>
      </c>
      <c r="G107" s="32">
        <v>1</v>
      </c>
      <c r="H107" s="33">
        <f>G107</f>
        <v>1</v>
      </c>
      <c r="I107" s="34">
        <f t="shared" si="1"/>
        <v>6.533001456859325E-4</v>
      </c>
    </row>
    <row r="108" spans="1:9" x14ac:dyDescent="0.25">
      <c r="A108" s="23">
        <v>106</v>
      </c>
      <c r="B108" s="24" t="s">
        <v>252</v>
      </c>
      <c r="C108" s="24" t="s">
        <v>51</v>
      </c>
      <c r="D108" s="25" t="s">
        <v>9</v>
      </c>
      <c r="E108" s="25" t="s">
        <v>57</v>
      </c>
      <c r="F108" s="24" t="s">
        <v>253</v>
      </c>
      <c r="G108" s="26">
        <v>1</v>
      </c>
      <c r="H108" s="27">
        <f>G108</f>
        <v>1</v>
      </c>
      <c r="I108" s="28">
        <f t="shared" si="1"/>
        <v>6.533001456859325E-4</v>
      </c>
    </row>
    <row r="109" spans="1:9" x14ac:dyDescent="0.25">
      <c r="A109" s="29">
        <v>107</v>
      </c>
      <c r="B109" s="30" t="s">
        <v>142</v>
      </c>
      <c r="C109" s="30" t="s">
        <v>143</v>
      </c>
      <c r="D109" s="31" t="s">
        <v>9</v>
      </c>
      <c r="E109" s="31" t="s">
        <v>67</v>
      </c>
      <c r="F109" s="30" t="s">
        <v>254</v>
      </c>
      <c r="G109" s="32">
        <v>1</v>
      </c>
      <c r="H109" s="33">
        <f>G109</f>
        <v>1</v>
      </c>
      <c r="I109" s="34">
        <f t="shared" si="1"/>
        <v>6.533001456859325E-4</v>
      </c>
    </row>
    <row r="110" spans="1:9" ht="28.5" x14ac:dyDescent="0.25">
      <c r="A110" s="23">
        <v>108</v>
      </c>
      <c r="B110" s="24" t="s">
        <v>202</v>
      </c>
      <c r="C110" s="24" t="s">
        <v>143</v>
      </c>
      <c r="D110" s="25" t="s">
        <v>9</v>
      </c>
      <c r="E110" s="25" t="s">
        <v>60</v>
      </c>
      <c r="F110" s="24" t="s">
        <v>255</v>
      </c>
      <c r="G110" s="26">
        <v>3</v>
      </c>
      <c r="H110" s="27">
        <f>G110</f>
        <v>3</v>
      </c>
      <c r="I110" s="28">
        <f t="shared" si="1"/>
        <v>1.9599004370577976E-3</v>
      </c>
    </row>
    <row r="111" spans="1:9" x14ac:dyDescent="0.25">
      <c r="A111" s="29">
        <v>109</v>
      </c>
      <c r="B111" s="30" t="s">
        <v>82</v>
      </c>
      <c r="C111" s="30" t="s">
        <v>66</v>
      </c>
      <c r="D111" s="31" t="s">
        <v>9</v>
      </c>
      <c r="E111" s="31" t="s">
        <v>57</v>
      </c>
      <c r="F111" s="30" t="s">
        <v>120</v>
      </c>
      <c r="G111" s="32">
        <v>1</v>
      </c>
      <c r="H111" s="83">
        <f>SUM(G111:G113)</f>
        <v>3</v>
      </c>
      <c r="I111" s="84">
        <f t="shared" si="1"/>
        <v>1.9599004370577976E-3</v>
      </c>
    </row>
    <row r="112" spans="1:9" x14ac:dyDescent="0.25">
      <c r="A112" s="29">
        <v>110</v>
      </c>
      <c r="B112" s="30" t="s">
        <v>82</v>
      </c>
      <c r="C112" s="30" t="s">
        <v>66</v>
      </c>
      <c r="D112" s="31" t="s">
        <v>9</v>
      </c>
      <c r="E112" s="31" t="s">
        <v>57</v>
      </c>
      <c r="F112" s="30" t="s">
        <v>256</v>
      </c>
      <c r="G112" s="32">
        <v>1</v>
      </c>
      <c r="H112" s="83"/>
      <c r="I112" s="84"/>
    </row>
    <row r="113" spans="1:9" ht="28.5" x14ac:dyDescent="0.25">
      <c r="A113" s="29">
        <v>111</v>
      </c>
      <c r="B113" s="30" t="s">
        <v>82</v>
      </c>
      <c r="C113" s="30" t="s">
        <v>66</v>
      </c>
      <c r="D113" s="31" t="s">
        <v>9</v>
      </c>
      <c r="E113" s="31" t="s">
        <v>60</v>
      </c>
      <c r="F113" s="30" t="s">
        <v>122</v>
      </c>
      <c r="G113" s="32">
        <v>1</v>
      </c>
      <c r="H113" s="83"/>
      <c r="I113" s="84"/>
    </row>
    <row r="114" spans="1:9" x14ac:dyDescent="0.25">
      <c r="A114" s="23">
        <v>112</v>
      </c>
      <c r="B114" s="24" t="s">
        <v>3</v>
      </c>
      <c r="C114" s="24" t="s">
        <v>48</v>
      </c>
      <c r="D114" s="25" t="s">
        <v>9</v>
      </c>
      <c r="E114" s="25" t="s">
        <v>57</v>
      </c>
      <c r="F114" s="24" t="s">
        <v>257</v>
      </c>
      <c r="G114" s="26">
        <v>1</v>
      </c>
      <c r="H114" s="81">
        <f>SUM(G114:G124)</f>
        <v>57</v>
      </c>
      <c r="I114" s="82">
        <f t="shared" si="1"/>
        <v>3.7238108304098148E-2</v>
      </c>
    </row>
    <row r="115" spans="1:9" x14ac:dyDescent="0.25">
      <c r="A115" s="23">
        <v>113</v>
      </c>
      <c r="B115" s="24" t="s">
        <v>3</v>
      </c>
      <c r="C115" s="24" t="s">
        <v>48</v>
      </c>
      <c r="D115" s="25" t="s">
        <v>9</v>
      </c>
      <c r="E115" s="25" t="s">
        <v>57</v>
      </c>
      <c r="F115" s="24" t="s">
        <v>105</v>
      </c>
      <c r="G115" s="26">
        <v>3</v>
      </c>
      <c r="H115" s="81"/>
      <c r="I115" s="82"/>
    </row>
    <row r="116" spans="1:9" x14ac:dyDescent="0.25">
      <c r="A116" s="23">
        <v>114</v>
      </c>
      <c r="B116" s="24" t="s">
        <v>3</v>
      </c>
      <c r="C116" s="24" t="s">
        <v>48</v>
      </c>
      <c r="D116" s="25" t="s">
        <v>9</v>
      </c>
      <c r="E116" s="25" t="s">
        <v>59</v>
      </c>
      <c r="F116" s="24" t="s">
        <v>218</v>
      </c>
      <c r="G116" s="26">
        <v>5</v>
      </c>
      <c r="H116" s="81"/>
      <c r="I116" s="82"/>
    </row>
    <row r="117" spans="1:9" x14ac:dyDescent="0.25">
      <c r="A117" s="23">
        <v>115</v>
      </c>
      <c r="B117" s="24" t="s">
        <v>3</v>
      </c>
      <c r="C117" s="24" t="s">
        <v>48</v>
      </c>
      <c r="D117" s="25" t="s">
        <v>9</v>
      </c>
      <c r="E117" s="25" t="s">
        <v>59</v>
      </c>
      <c r="F117" s="24" t="s">
        <v>125</v>
      </c>
      <c r="G117" s="26">
        <v>5</v>
      </c>
      <c r="H117" s="81"/>
      <c r="I117" s="82"/>
    </row>
    <row r="118" spans="1:9" x14ac:dyDescent="0.25">
      <c r="A118" s="23">
        <v>116</v>
      </c>
      <c r="B118" s="24" t="s">
        <v>3</v>
      </c>
      <c r="C118" s="24" t="s">
        <v>48</v>
      </c>
      <c r="D118" s="25" t="s">
        <v>9</v>
      </c>
      <c r="E118" s="25" t="s">
        <v>57</v>
      </c>
      <c r="F118" s="24" t="s">
        <v>54</v>
      </c>
      <c r="G118" s="26">
        <v>27</v>
      </c>
      <c r="H118" s="81"/>
      <c r="I118" s="82"/>
    </row>
    <row r="119" spans="1:9" x14ac:dyDescent="0.25">
      <c r="A119" s="23">
        <v>117</v>
      </c>
      <c r="B119" s="24" t="s">
        <v>3</v>
      </c>
      <c r="C119" s="24" t="s">
        <v>48</v>
      </c>
      <c r="D119" s="25" t="s">
        <v>9</v>
      </c>
      <c r="E119" s="25" t="s">
        <v>57</v>
      </c>
      <c r="F119" s="24" t="s">
        <v>195</v>
      </c>
      <c r="G119" s="26">
        <v>1</v>
      </c>
      <c r="H119" s="81"/>
      <c r="I119" s="82"/>
    </row>
    <row r="120" spans="1:9" x14ac:dyDescent="0.25">
      <c r="A120" s="23">
        <v>118</v>
      </c>
      <c r="B120" s="24" t="s">
        <v>3</v>
      </c>
      <c r="C120" s="24" t="s">
        <v>48</v>
      </c>
      <c r="D120" s="25" t="s">
        <v>9</v>
      </c>
      <c r="E120" s="25" t="s">
        <v>57</v>
      </c>
      <c r="F120" s="24" t="s">
        <v>127</v>
      </c>
      <c r="G120" s="26">
        <v>1</v>
      </c>
      <c r="H120" s="81"/>
      <c r="I120" s="82"/>
    </row>
    <row r="121" spans="1:9" x14ac:dyDescent="0.25">
      <c r="A121" s="23">
        <v>119</v>
      </c>
      <c r="B121" s="24" t="s">
        <v>3</v>
      </c>
      <c r="C121" s="24" t="s">
        <v>48</v>
      </c>
      <c r="D121" s="25" t="s">
        <v>9</v>
      </c>
      <c r="E121" s="25" t="s">
        <v>57</v>
      </c>
      <c r="F121" s="24" t="s">
        <v>53</v>
      </c>
      <c r="G121" s="26">
        <v>2</v>
      </c>
      <c r="H121" s="81"/>
      <c r="I121" s="82"/>
    </row>
    <row r="122" spans="1:9" x14ac:dyDescent="0.25">
      <c r="A122" s="23">
        <v>120</v>
      </c>
      <c r="B122" s="24" t="s">
        <v>3</v>
      </c>
      <c r="C122" s="24" t="s">
        <v>48</v>
      </c>
      <c r="D122" s="25" t="s">
        <v>9</v>
      </c>
      <c r="E122" s="25" t="s">
        <v>112</v>
      </c>
      <c r="F122" s="24" t="s">
        <v>258</v>
      </c>
      <c r="G122" s="26">
        <v>1</v>
      </c>
      <c r="H122" s="81"/>
      <c r="I122" s="82"/>
    </row>
    <row r="123" spans="1:9" x14ac:dyDescent="0.25">
      <c r="A123" s="23">
        <v>121</v>
      </c>
      <c r="B123" s="24" t="s">
        <v>3</v>
      </c>
      <c r="C123" s="24" t="s">
        <v>48</v>
      </c>
      <c r="D123" s="25" t="s">
        <v>9</v>
      </c>
      <c r="E123" s="25" t="s">
        <v>57</v>
      </c>
      <c r="F123" s="24" t="s">
        <v>259</v>
      </c>
      <c r="G123" s="26">
        <v>7</v>
      </c>
      <c r="H123" s="81"/>
      <c r="I123" s="82"/>
    </row>
    <row r="124" spans="1:9" x14ac:dyDescent="0.25">
      <c r="A124" s="23">
        <v>122</v>
      </c>
      <c r="B124" s="24" t="s">
        <v>3</v>
      </c>
      <c r="C124" s="24" t="s">
        <v>48</v>
      </c>
      <c r="D124" s="25" t="s">
        <v>9</v>
      </c>
      <c r="E124" s="25" t="s">
        <v>59</v>
      </c>
      <c r="F124" s="24" t="s">
        <v>131</v>
      </c>
      <c r="G124" s="26">
        <v>4</v>
      </c>
      <c r="H124" s="81"/>
      <c r="I124" s="82"/>
    </row>
    <row r="125" spans="1:9" ht="28.5" x14ac:dyDescent="0.25">
      <c r="A125" s="29">
        <v>123</v>
      </c>
      <c r="B125" s="30" t="s">
        <v>83</v>
      </c>
      <c r="C125" s="30" t="s">
        <v>66</v>
      </c>
      <c r="D125" s="31" t="s">
        <v>9</v>
      </c>
      <c r="E125" s="31" t="s">
        <v>58</v>
      </c>
      <c r="F125" s="30" t="s">
        <v>164</v>
      </c>
      <c r="G125" s="32">
        <v>18</v>
      </c>
      <c r="H125" s="33">
        <f t="shared" ref="H125:H131" si="3">G125</f>
        <v>18</v>
      </c>
      <c r="I125" s="34">
        <f t="shared" si="1"/>
        <v>1.1759402622346786E-2</v>
      </c>
    </row>
    <row r="126" spans="1:9" x14ac:dyDescent="0.25">
      <c r="A126" s="23">
        <v>124</v>
      </c>
      <c r="B126" s="24" t="s">
        <v>107</v>
      </c>
      <c r="C126" s="24" t="s">
        <v>66</v>
      </c>
      <c r="D126" s="25" t="s">
        <v>9</v>
      </c>
      <c r="E126" s="25" t="s">
        <v>57</v>
      </c>
      <c r="F126" s="24" t="s">
        <v>108</v>
      </c>
      <c r="G126" s="26">
        <v>5</v>
      </c>
      <c r="H126" s="27">
        <f t="shared" si="3"/>
        <v>5</v>
      </c>
      <c r="I126" s="28">
        <f t="shared" si="1"/>
        <v>3.2665007284296624E-3</v>
      </c>
    </row>
    <row r="127" spans="1:9" ht="28.5" x14ac:dyDescent="0.25">
      <c r="A127" s="29">
        <v>125</v>
      </c>
      <c r="B127" s="30" t="s">
        <v>89</v>
      </c>
      <c r="C127" s="30" t="s">
        <v>65</v>
      </c>
      <c r="D127" s="31" t="s">
        <v>10</v>
      </c>
      <c r="E127" s="31" t="s">
        <v>58</v>
      </c>
      <c r="F127" s="30" t="s">
        <v>90</v>
      </c>
      <c r="G127" s="32">
        <v>1</v>
      </c>
      <c r="H127" s="33">
        <f t="shared" si="3"/>
        <v>1</v>
      </c>
      <c r="I127" s="34">
        <f t="shared" si="1"/>
        <v>6.533001456859325E-4</v>
      </c>
    </row>
    <row r="128" spans="1:9" x14ac:dyDescent="0.25">
      <c r="A128" s="23">
        <v>126</v>
      </c>
      <c r="B128" s="24" t="s">
        <v>32</v>
      </c>
      <c r="C128" s="24" t="s">
        <v>50</v>
      </c>
      <c r="D128" s="25" t="s">
        <v>10</v>
      </c>
      <c r="E128" s="25" t="s">
        <v>59</v>
      </c>
      <c r="F128" s="24" t="s">
        <v>56</v>
      </c>
      <c r="G128" s="26">
        <v>10</v>
      </c>
      <c r="H128" s="27">
        <f t="shared" si="3"/>
        <v>10</v>
      </c>
      <c r="I128" s="28">
        <f t="shared" si="1"/>
        <v>6.5330014568593248E-3</v>
      </c>
    </row>
    <row r="129" spans="1:9" x14ac:dyDescent="0.25">
      <c r="A129" s="29">
        <v>127</v>
      </c>
      <c r="B129" s="30" t="s">
        <v>45</v>
      </c>
      <c r="C129" s="30" t="s">
        <v>49</v>
      </c>
      <c r="D129" s="31" t="s">
        <v>10</v>
      </c>
      <c r="E129" s="31" t="s">
        <v>57</v>
      </c>
      <c r="F129" s="30" t="s">
        <v>52</v>
      </c>
      <c r="G129" s="32">
        <v>2</v>
      </c>
      <c r="H129" s="33">
        <f t="shared" si="3"/>
        <v>2</v>
      </c>
      <c r="I129" s="34">
        <f t="shared" si="1"/>
        <v>1.306600291371865E-3</v>
      </c>
    </row>
    <row r="130" spans="1:9" x14ac:dyDescent="0.25">
      <c r="A130" s="23">
        <v>128</v>
      </c>
      <c r="B130" s="24" t="s">
        <v>80</v>
      </c>
      <c r="C130" s="24" t="s">
        <v>64</v>
      </c>
      <c r="D130" s="25" t="s">
        <v>10</v>
      </c>
      <c r="E130" s="25" t="s">
        <v>57</v>
      </c>
      <c r="F130" s="24" t="s">
        <v>81</v>
      </c>
      <c r="G130" s="26">
        <v>1</v>
      </c>
      <c r="H130" s="27">
        <f t="shared" si="3"/>
        <v>1</v>
      </c>
      <c r="I130" s="28">
        <f t="shared" si="1"/>
        <v>6.533001456859325E-4</v>
      </c>
    </row>
    <row r="131" spans="1:9" x14ac:dyDescent="0.25">
      <c r="A131" s="29">
        <v>129</v>
      </c>
      <c r="B131" s="30" t="s">
        <v>33</v>
      </c>
      <c r="C131" s="30" t="s">
        <v>51</v>
      </c>
      <c r="D131" s="31" t="s">
        <v>10</v>
      </c>
      <c r="E131" s="31" t="s">
        <v>57</v>
      </c>
      <c r="F131" s="30" t="s">
        <v>68</v>
      </c>
      <c r="G131" s="32">
        <v>3</v>
      </c>
      <c r="H131" s="33">
        <f t="shared" si="3"/>
        <v>3</v>
      </c>
      <c r="I131" s="34">
        <f t="shared" si="1"/>
        <v>1.9599004370577976E-3</v>
      </c>
    </row>
    <row r="132" spans="1:9" x14ac:dyDescent="0.25">
      <c r="A132" s="23">
        <v>130</v>
      </c>
      <c r="B132" s="24" t="s">
        <v>76</v>
      </c>
      <c r="C132" s="24" t="s">
        <v>66</v>
      </c>
      <c r="D132" s="25" t="s">
        <v>10</v>
      </c>
      <c r="E132" s="25" t="s">
        <v>112</v>
      </c>
      <c r="F132" s="24" t="s">
        <v>165</v>
      </c>
      <c r="G132" s="26">
        <v>3335</v>
      </c>
      <c r="H132" s="81">
        <f>SUM(G132:G135)</f>
        <v>20701</v>
      </c>
      <c r="I132" s="82">
        <f t="shared" ref="I132:I192" si="4">H132*100/153069</f>
        <v>13.523966315844488</v>
      </c>
    </row>
    <row r="133" spans="1:9" x14ac:dyDescent="0.25">
      <c r="A133" s="23">
        <v>131</v>
      </c>
      <c r="B133" s="24" t="s">
        <v>76</v>
      </c>
      <c r="C133" s="24" t="s">
        <v>66</v>
      </c>
      <c r="D133" s="25" t="s">
        <v>10</v>
      </c>
      <c r="E133" s="25" t="s">
        <v>57</v>
      </c>
      <c r="F133" s="24" t="s">
        <v>77</v>
      </c>
      <c r="G133" s="26">
        <v>3897</v>
      </c>
      <c r="H133" s="81"/>
      <c r="I133" s="82"/>
    </row>
    <row r="134" spans="1:9" x14ac:dyDescent="0.25">
      <c r="A134" s="23">
        <v>132</v>
      </c>
      <c r="B134" s="24" t="s">
        <v>76</v>
      </c>
      <c r="C134" s="24" t="s">
        <v>66</v>
      </c>
      <c r="D134" s="25" t="s">
        <v>10</v>
      </c>
      <c r="E134" s="25" t="s">
        <v>67</v>
      </c>
      <c r="F134" s="24" t="s">
        <v>91</v>
      </c>
      <c r="G134" s="26">
        <v>37</v>
      </c>
      <c r="H134" s="81"/>
      <c r="I134" s="82"/>
    </row>
    <row r="135" spans="1:9" x14ac:dyDescent="0.25">
      <c r="A135" s="23">
        <v>133</v>
      </c>
      <c r="B135" s="24" t="s">
        <v>76</v>
      </c>
      <c r="C135" s="24" t="s">
        <v>66</v>
      </c>
      <c r="D135" s="25" t="s">
        <v>10</v>
      </c>
      <c r="E135" s="25" t="s">
        <v>67</v>
      </c>
      <c r="F135" s="24" t="s">
        <v>78</v>
      </c>
      <c r="G135" s="26">
        <v>13432</v>
      </c>
      <c r="H135" s="81"/>
      <c r="I135" s="82"/>
    </row>
    <row r="136" spans="1:9" x14ac:dyDescent="0.25">
      <c r="A136" s="29">
        <v>134</v>
      </c>
      <c r="B136" s="30" t="s">
        <v>240</v>
      </c>
      <c r="C136" s="30" t="s">
        <v>137</v>
      </c>
      <c r="D136" s="31" t="s">
        <v>10</v>
      </c>
      <c r="E136" s="31" t="s">
        <v>112</v>
      </c>
      <c r="F136" s="30" t="s">
        <v>260</v>
      </c>
      <c r="G136" s="32">
        <v>1</v>
      </c>
      <c r="H136" s="33">
        <f>G136</f>
        <v>1</v>
      </c>
      <c r="I136" s="34">
        <f t="shared" si="4"/>
        <v>6.533001456859325E-4</v>
      </c>
    </row>
    <row r="137" spans="1:9" x14ac:dyDescent="0.25">
      <c r="A137" s="23">
        <v>135</v>
      </c>
      <c r="B137" s="24" t="s">
        <v>136</v>
      </c>
      <c r="C137" s="24" t="s">
        <v>137</v>
      </c>
      <c r="D137" s="25" t="s">
        <v>10</v>
      </c>
      <c r="E137" s="25" t="s">
        <v>112</v>
      </c>
      <c r="F137" s="24" t="s">
        <v>245</v>
      </c>
      <c r="G137" s="26">
        <v>1</v>
      </c>
      <c r="H137" s="27">
        <f>G137</f>
        <v>1</v>
      </c>
      <c r="I137" s="28">
        <f t="shared" si="4"/>
        <v>6.533001456859325E-4</v>
      </c>
    </row>
    <row r="138" spans="1:9" x14ac:dyDescent="0.25">
      <c r="A138" s="29">
        <v>136</v>
      </c>
      <c r="B138" s="30" t="s">
        <v>139</v>
      </c>
      <c r="C138" s="30" t="s">
        <v>66</v>
      </c>
      <c r="D138" s="31" t="s">
        <v>10</v>
      </c>
      <c r="E138" s="31" t="s">
        <v>57</v>
      </c>
      <c r="F138" s="30" t="s">
        <v>140</v>
      </c>
      <c r="G138" s="32">
        <v>3</v>
      </c>
      <c r="H138" s="33">
        <f>G138</f>
        <v>3</v>
      </c>
      <c r="I138" s="34">
        <f t="shared" si="4"/>
        <v>1.9599004370577976E-3</v>
      </c>
    </row>
    <row r="139" spans="1:9" x14ac:dyDescent="0.25">
      <c r="A139" s="23">
        <v>137</v>
      </c>
      <c r="B139" s="24" t="s">
        <v>261</v>
      </c>
      <c r="C139" s="24" t="s">
        <v>65</v>
      </c>
      <c r="D139" s="25" t="s">
        <v>10</v>
      </c>
      <c r="E139" s="25" t="s">
        <v>57</v>
      </c>
      <c r="F139" s="24" t="s">
        <v>262</v>
      </c>
      <c r="G139" s="26">
        <v>1</v>
      </c>
      <c r="H139" s="27">
        <f>G139</f>
        <v>1</v>
      </c>
      <c r="I139" s="28">
        <f t="shared" si="4"/>
        <v>6.533001456859325E-4</v>
      </c>
    </row>
    <row r="140" spans="1:9" x14ac:dyDescent="0.25">
      <c r="A140" s="29">
        <v>138</v>
      </c>
      <c r="B140" s="30" t="s">
        <v>117</v>
      </c>
      <c r="C140" s="30" t="s">
        <v>115</v>
      </c>
      <c r="D140" s="31" t="s">
        <v>10</v>
      </c>
      <c r="E140" s="31" t="s">
        <v>57</v>
      </c>
      <c r="F140" s="30" t="s">
        <v>162</v>
      </c>
      <c r="G140" s="32">
        <v>1</v>
      </c>
      <c r="H140" s="33">
        <f>G140</f>
        <v>1</v>
      </c>
      <c r="I140" s="34">
        <f t="shared" si="4"/>
        <v>6.533001456859325E-4</v>
      </c>
    </row>
    <row r="141" spans="1:9" x14ac:dyDescent="0.25">
      <c r="A141" s="23">
        <v>139</v>
      </c>
      <c r="B141" s="24" t="s">
        <v>82</v>
      </c>
      <c r="C141" s="24" t="s">
        <v>66</v>
      </c>
      <c r="D141" s="25" t="s">
        <v>10</v>
      </c>
      <c r="E141" s="25" t="s">
        <v>57</v>
      </c>
      <c r="F141" s="24" t="s">
        <v>92</v>
      </c>
      <c r="G141" s="26">
        <v>20</v>
      </c>
      <c r="H141" s="81">
        <f>SUM(G141:G146)</f>
        <v>55</v>
      </c>
      <c r="I141" s="82">
        <f t="shared" si="4"/>
        <v>3.5931508012726286E-2</v>
      </c>
    </row>
    <row r="142" spans="1:9" x14ac:dyDescent="0.25">
      <c r="A142" s="23">
        <v>140</v>
      </c>
      <c r="B142" s="24" t="s">
        <v>82</v>
      </c>
      <c r="C142" s="24" t="s">
        <v>66</v>
      </c>
      <c r="D142" s="25" t="s">
        <v>10</v>
      </c>
      <c r="E142" s="25" t="s">
        <v>57</v>
      </c>
      <c r="F142" s="24" t="s">
        <v>120</v>
      </c>
      <c r="G142" s="26">
        <v>2</v>
      </c>
      <c r="H142" s="81"/>
      <c r="I142" s="82"/>
    </row>
    <row r="143" spans="1:9" x14ac:dyDescent="0.25">
      <c r="A143" s="23">
        <v>141</v>
      </c>
      <c r="B143" s="24" t="s">
        <v>82</v>
      </c>
      <c r="C143" s="24" t="s">
        <v>66</v>
      </c>
      <c r="D143" s="25" t="s">
        <v>10</v>
      </c>
      <c r="E143" s="25" t="s">
        <v>59</v>
      </c>
      <c r="F143" s="24" t="s">
        <v>194</v>
      </c>
      <c r="G143" s="26">
        <v>1</v>
      </c>
      <c r="H143" s="81"/>
      <c r="I143" s="82"/>
    </row>
    <row r="144" spans="1:9" x14ac:dyDescent="0.25">
      <c r="A144" s="23">
        <v>142</v>
      </c>
      <c r="B144" s="24" t="s">
        <v>82</v>
      </c>
      <c r="C144" s="24" t="s">
        <v>66</v>
      </c>
      <c r="D144" s="25" t="s">
        <v>10</v>
      </c>
      <c r="E144" s="25" t="s">
        <v>57</v>
      </c>
      <c r="F144" s="24" t="s">
        <v>86</v>
      </c>
      <c r="G144" s="26">
        <v>8</v>
      </c>
      <c r="H144" s="81"/>
      <c r="I144" s="82"/>
    </row>
    <row r="145" spans="1:9" x14ac:dyDescent="0.25">
      <c r="A145" s="23">
        <v>143</v>
      </c>
      <c r="B145" s="24" t="s">
        <v>82</v>
      </c>
      <c r="C145" s="24" t="s">
        <v>66</v>
      </c>
      <c r="D145" s="25" t="s">
        <v>10</v>
      </c>
      <c r="E145" s="25" t="s">
        <v>59</v>
      </c>
      <c r="F145" s="24" t="s">
        <v>121</v>
      </c>
      <c r="G145" s="26">
        <v>12</v>
      </c>
      <c r="H145" s="81"/>
      <c r="I145" s="82"/>
    </row>
    <row r="146" spans="1:9" ht="28.5" x14ac:dyDescent="0.25">
      <c r="A146" s="23">
        <v>144</v>
      </c>
      <c r="B146" s="24" t="s">
        <v>82</v>
      </c>
      <c r="C146" s="24" t="s">
        <v>66</v>
      </c>
      <c r="D146" s="25" t="s">
        <v>10</v>
      </c>
      <c r="E146" s="25" t="s">
        <v>60</v>
      </c>
      <c r="F146" s="24" t="s">
        <v>122</v>
      </c>
      <c r="G146" s="26">
        <v>12</v>
      </c>
      <c r="H146" s="81"/>
      <c r="I146" s="82"/>
    </row>
    <row r="147" spans="1:9" x14ac:dyDescent="0.25">
      <c r="A147" s="29">
        <v>145</v>
      </c>
      <c r="B147" s="30" t="s">
        <v>3</v>
      </c>
      <c r="C147" s="30" t="s">
        <v>48</v>
      </c>
      <c r="D147" s="31" t="s">
        <v>10</v>
      </c>
      <c r="E147" s="31" t="s">
        <v>57</v>
      </c>
      <c r="F147" s="30" t="s">
        <v>123</v>
      </c>
      <c r="G147" s="32">
        <v>2</v>
      </c>
      <c r="H147" s="83">
        <f>SUM(G147:G170)</f>
        <v>252</v>
      </c>
      <c r="I147" s="84">
        <f t="shared" si="4"/>
        <v>0.164631636712855</v>
      </c>
    </row>
    <row r="148" spans="1:9" x14ac:dyDescent="0.25">
      <c r="A148" s="29">
        <v>146</v>
      </c>
      <c r="B148" s="30" t="s">
        <v>3</v>
      </c>
      <c r="C148" s="30" t="s">
        <v>48</v>
      </c>
      <c r="D148" s="31" t="s">
        <v>10</v>
      </c>
      <c r="E148" s="31" t="s">
        <v>57</v>
      </c>
      <c r="F148" s="30" t="s">
        <v>263</v>
      </c>
      <c r="G148" s="32">
        <v>1</v>
      </c>
      <c r="H148" s="83"/>
      <c r="I148" s="84"/>
    </row>
    <row r="149" spans="1:9" x14ac:dyDescent="0.25">
      <c r="A149" s="29">
        <v>147</v>
      </c>
      <c r="B149" s="30" t="s">
        <v>3</v>
      </c>
      <c r="C149" s="30" t="s">
        <v>48</v>
      </c>
      <c r="D149" s="31" t="s">
        <v>10</v>
      </c>
      <c r="E149" s="31" t="s">
        <v>67</v>
      </c>
      <c r="F149" s="30" t="s">
        <v>264</v>
      </c>
      <c r="G149" s="32">
        <v>2</v>
      </c>
      <c r="H149" s="83"/>
      <c r="I149" s="84"/>
    </row>
    <row r="150" spans="1:9" x14ac:dyDescent="0.25">
      <c r="A150" s="29">
        <v>148</v>
      </c>
      <c r="B150" s="30" t="s">
        <v>3</v>
      </c>
      <c r="C150" s="30" t="s">
        <v>48</v>
      </c>
      <c r="D150" s="31" t="s">
        <v>10</v>
      </c>
      <c r="E150" s="31" t="s">
        <v>59</v>
      </c>
      <c r="F150" s="30" t="s">
        <v>265</v>
      </c>
      <c r="G150" s="32">
        <v>5</v>
      </c>
      <c r="H150" s="83"/>
      <c r="I150" s="84"/>
    </row>
    <row r="151" spans="1:9" x14ac:dyDescent="0.25">
      <c r="A151" s="29">
        <v>149</v>
      </c>
      <c r="B151" s="30" t="s">
        <v>3</v>
      </c>
      <c r="C151" s="30" t="s">
        <v>48</v>
      </c>
      <c r="D151" s="31" t="s">
        <v>10</v>
      </c>
      <c r="E151" s="31" t="s">
        <v>59</v>
      </c>
      <c r="F151" s="30" t="s">
        <v>171</v>
      </c>
      <c r="G151" s="32">
        <v>23</v>
      </c>
      <c r="H151" s="83"/>
      <c r="I151" s="84"/>
    </row>
    <row r="152" spans="1:9" x14ac:dyDescent="0.25">
      <c r="A152" s="29">
        <v>150</v>
      </c>
      <c r="B152" s="30" t="s">
        <v>3</v>
      </c>
      <c r="C152" s="30" t="s">
        <v>48</v>
      </c>
      <c r="D152" s="31" t="s">
        <v>10</v>
      </c>
      <c r="E152" s="31" t="s">
        <v>57</v>
      </c>
      <c r="F152" s="30" t="s">
        <v>163</v>
      </c>
      <c r="G152" s="32">
        <v>3</v>
      </c>
      <c r="H152" s="83"/>
      <c r="I152" s="84"/>
    </row>
    <row r="153" spans="1:9" x14ac:dyDescent="0.25">
      <c r="A153" s="29">
        <v>151</v>
      </c>
      <c r="B153" s="30" t="s">
        <v>3</v>
      </c>
      <c r="C153" s="30" t="s">
        <v>48</v>
      </c>
      <c r="D153" s="31" t="s">
        <v>10</v>
      </c>
      <c r="E153" s="31" t="s">
        <v>57</v>
      </c>
      <c r="F153" s="30" t="s">
        <v>105</v>
      </c>
      <c r="G153" s="32">
        <v>18</v>
      </c>
      <c r="H153" s="83"/>
      <c r="I153" s="84"/>
    </row>
    <row r="154" spans="1:9" x14ac:dyDescent="0.25">
      <c r="A154" s="29">
        <v>152</v>
      </c>
      <c r="B154" s="30" t="s">
        <v>3</v>
      </c>
      <c r="C154" s="30" t="s">
        <v>48</v>
      </c>
      <c r="D154" s="31" t="s">
        <v>10</v>
      </c>
      <c r="E154" s="31" t="s">
        <v>59</v>
      </c>
      <c r="F154" s="30" t="s">
        <v>218</v>
      </c>
      <c r="G154" s="32">
        <v>14</v>
      </c>
      <c r="H154" s="83"/>
      <c r="I154" s="84"/>
    </row>
    <row r="155" spans="1:9" x14ac:dyDescent="0.25">
      <c r="A155" s="29">
        <v>153</v>
      </c>
      <c r="B155" s="30" t="s">
        <v>3</v>
      </c>
      <c r="C155" s="30" t="s">
        <v>48</v>
      </c>
      <c r="D155" s="31" t="s">
        <v>10</v>
      </c>
      <c r="E155" s="31" t="s">
        <v>57</v>
      </c>
      <c r="F155" s="30" t="s">
        <v>266</v>
      </c>
      <c r="G155" s="32">
        <v>1</v>
      </c>
      <c r="H155" s="83"/>
      <c r="I155" s="84"/>
    </row>
    <row r="156" spans="1:9" x14ac:dyDescent="0.25">
      <c r="A156" s="29">
        <v>154</v>
      </c>
      <c r="B156" s="30" t="s">
        <v>3</v>
      </c>
      <c r="C156" s="30" t="s">
        <v>48</v>
      </c>
      <c r="D156" s="31" t="s">
        <v>10</v>
      </c>
      <c r="E156" s="31" t="s">
        <v>59</v>
      </c>
      <c r="F156" s="30" t="s">
        <v>125</v>
      </c>
      <c r="G156" s="32">
        <v>9</v>
      </c>
      <c r="H156" s="83"/>
      <c r="I156" s="84"/>
    </row>
    <row r="157" spans="1:9" x14ac:dyDescent="0.25">
      <c r="A157" s="29">
        <v>155</v>
      </c>
      <c r="B157" s="30" t="s">
        <v>3</v>
      </c>
      <c r="C157" s="30" t="s">
        <v>48</v>
      </c>
      <c r="D157" s="31" t="s">
        <v>10</v>
      </c>
      <c r="E157" s="31" t="s">
        <v>57</v>
      </c>
      <c r="F157" s="30" t="s">
        <v>267</v>
      </c>
      <c r="G157" s="32">
        <v>2</v>
      </c>
      <c r="H157" s="83"/>
      <c r="I157" s="84"/>
    </row>
    <row r="158" spans="1:9" x14ac:dyDescent="0.25">
      <c r="A158" s="29">
        <v>156</v>
      </c>
      <c r="B158" s="30" t="s">
        <v>3</v>
      </c>
      <c r="C158" s="30" t="s">
        <v>48</v>
      </c>
      <c r="D158" s="31" t="s">
        <v>10</v>
      </c>
      <c r="E158" s="31" t="s">
        <v>57</v>
      </c>
      <c r="F158" s="30" t="s">
        <v>54</v>
      </c>
      <c r="G158" s="32">
        <v>62</v>
      </c>
      <c r="H158" s="83"/>
      <c r="I158" s="84"/>
    </row>
    <row r="159" spans="1:9" x14ac:dyDescent="0.25">
      <c r="A159" s="29">
        <v>157</v>
      </c>
      <c r="B159" s="30" t="s">
        <v>3</v>
      </c>
      <c r="C159" s="30" t="s">
        <v>48</v>
      </c>
      <c r="D159" s="31" t="s">
        <v>10</v>
      </c>
      <c r="E159" s="31" t="s">
        <v>59</v>
      </c>
      <c r="F159" s="30" t="s">
        <v>106</v>
      </c>
      <c r="G159" s="32">
        <v>9</v>
      </c>
      <c r="H159" s="83"/>
      <c r="I159" s="84"/>
    </row>
    <row r="160" spans="1:9" x14ac:dyDescent="0.25">
      <c r="A160" s="29">
        <v>158</v>
      </c>
      <c r="B160" s="30" t="s">
        <v>3</v>
      </c>
      <c r="C160" s="30" t="s">
        <v>48</v>
      </c>
      <c r="D160" s="31" t="s">
        <v>10</v>
      </c>
      <c r="E160" s="31" t="s">
        <v>59</v>
      </c>
      <c r="F160" s="30" t="s">
        <v>214</v>
      </c>
      <c r="G160" s="32">
        <v>2</v>
      </c>
      <c r="H160" s="83"/>
      <c r="I160" s="84"/>
    </row>
    <row r="161" spans="1:9" x14ac:dyDescent="0.25">
      <c r="A161" s="29">
        <v>159</v>
      </c>
      <c r="B161" s="30" t="s">
        <v>3</v>
      </c>
      <c r="C161" s="30" t="s">
        <v>48</v>
      </c>
      <c r="D161" s="31" t="s">
        <v>10</v>
      </c>
      <c r="E161" s="31" t="s">
        <v>57</v>
      </c>
      <c r="F161" s="30" t="s">
        <v>195</v>
      </c>
      <c r="G161" s="32">
        <v>3</v>
      </c>
      <c r="H161" s="83"/>
      <c r="I161" s="84"/>
    </row>
    <row r="162" spans="1:9" x14ac:dyDescent="0.25">
      <c r="A162" s="29">
        <v>160</v>
      </c>
      <c r="B162" s="30" t="s">
        <v>3</v>
      </c>
      <c r="C162" s="30" t="s">
        <v>48</v>
      </c>
      <c r="D162" s="31" t="s">
        <v>10</v>
      </c>
      <c r="E162" s="31" t="s">
        <v>57</v>
      </c>
      <c r="F162" s="30" t="s">
        <v>188</v>
      </c>
      <c r="G162" s="32">
        <v>9</v>
      </c>
      <c r="H162" s="83"/>
      <c r="I162" s="84"/>
    </row>
    <row r="163" spans="1:9" x14ac:dyDescent="0.25">
      <c r="A163" s="29">
        <v>161</v>
      </c>
      <c r="B163" s="30" t="s">
        <v>3</v>
      </c>
      <c r="C163" s="30" t="s">
        <v>48</v>
      </c>
      <c r="D163" s="31" t="s">
        <v>10</v>
      </c>
      <c r="E163" s="31" t="s">
        <v>57</v>
      </c>
      <c r="F163" s="30" t="s">
        <v>268</v>
      </c>
      <c r="G163" s="32">
        <v>1</v>
      </c>
      <c r="H163" s="83"/>
      <c r="I163" s="84"/>
    </row>
    <row r="164" spans="1:9" x14ac:dyDescent="0.25">
      <c r="A164" s="29">
        <v>162</v>
      </c>
      <c r="B164" s="30" t="s">
        <v>3</v>
      </c>
      <c r="C164" s="30" t="s">
        <v>48</v>
      </c>
      <c r="D164" s="31" t="s">
        <v>10</v>
      </c>
      <c r="E164" s="31" t="s">
        <v>59</v>
      </c>
      <c r="F164" s="30" t="s">
        <v>174</v>
      </c>
      <c r="G164" s="32">
        <v>62</v>
      </c>
      <c r="H164" s="83"/>
      <c r="I164" s="84"/>
    </row>
    <row r="165" spans="1:9" x14ac:dyDescent="0.25">
      <c r="A165" s="29">
        <v>163</v>
      </c>
      <c r="B165" s="30" t="s">
        <v>3</v>
      </c>
      <c r="C165" s="30" t="s">
        <v>48</v>
      </c>
      <c r="D165" s="31" t="s">
        <v>10</v>
      </c>
      <c r="E165" s="31" t="s">
        <v>57</v>
      </c>
      <c r="F165" s="30" t="s">
        <v>126</v>
      </c>
      <c r="G165" s="32">
        <v>4</v>
      </c>
      <c r="H165" s="83"/>
      <c r="I165" s="84"/>
    </row>
    <row r="166" spans="1:9" x14ac:dyDescent="0.25">
      <c r="A166" s="29">
        <v>164</v>
      </c>
      <c r="B166" s="30" t="s">
        <v>3</v>
      </c>
      <c r="C166" s="30" t="s">
        <v>48</v>
      </c>
      <c r="D166" s="31" t="s">
        <v>10</v>
      </c>
      <c r="E166" s="31" t="s">
        <v>59</v>
      </c>
      <c r="F166" s="30" t="s">
        <v>183</v>
      </c>
      <c r="G166" s="32">
        <v>3</v>
      </c>
      <c r="H166" s="83"/>
      <c r="I166" s="84"/>
    </row>
    <row r="167" spans="1:9" x14ac:dyDescent="0.25">
      <c r="A167" s="29">
        <v>165</v>
      </c>
      <c r="B167" s="30" t="s">
        <v>3</v>
      </c>
      <c r="C167" s="30" t="s">
        <v>48</v>
      </c>
      <c r="D167" s="31" t="s">
        <v>10</v>
      </c>
      <c r="E167" s="31" t="s">
        <v>57</v>
      </c>
      <c r="F167" s="30" t="s">
        <v>127</v>
      </c>
      <c r="G167" s="32">
        <v>4</v>
      </c>
      <c r="H167" s="83"/>
      <c r="I167" s="84"/>
    </row>
    <row r="168" spans="1:9" x14ac:dyDescent="0.25">
      <c r="A168" s="29">
        <v>166</v>
      </c>
      <c r="B168" s="30" t="s">
        <v>3</v>
      </c>
      <c r="C168" s="30" t="s">
        <v>48</v>
      </c>
      <c r="D168" s="31" t="s">
        <v>10</v>
      </c>
      <c r="E168" s="31" t="s">
        <v>67</v>
      </c>
      <c r="F168" s="30" t="s">
        <v>239</v>
      </c>
      <c r="G168" s="32">
        <v>2</v>
      </c>
      <c r="H168" s="83"/>
      <c r="I168" s="84"/>
    </row>
    <row r="169" spans="1:9" x14ac:dyDescent="0.25">
      <c r="A169" s="29">
        <v>167</v>
      </c>
      <c r="B169" s="30" t="s">
        <v>3</v>
      </c>
      <c r="C169" s="30" t="s">
        <v>48</v>
      </c>
      <c r="D169" s="31" t="s">
        <v>10</v>
      </c>
      <c r="E169" s="31" t="s">
        <v>57</v>
      </c>
      <c r="F169" s="30" t="s">
        <v>53</v>
      </c>
      <c r="G169" s="32">
        <v>6</v>
      </c>
      <c r="H169" s="83"/>
      <c r="I169" s="84"/>
    </row>
    <row r="170" spans="1:9" x14ac:dyDescent="0.25">
      <c r="A170" s="29">
        <v>168</v>
      </c>
      <c r="B170" s="30" t="s">
        <v>3</v>
      </c>
      <c r="C170" s="30" t="s">
        <v>48</v>
      </c>
      <c r="D170" s="31" t="s">
        <v>10</v>
      </c>
      <c r="E170" s="31" t="s">
        <v>59</v>
      </c>
      <c r="F170" s="30" t="s">
        <v>131</v>
      </c>
      <c r="G170" s="32">
        <v>5</v>
      </c>
      <c r="H170" s="83"/>
      <c r="I170" s="84"/>
    </row>
    <row r="171" spans="1:9" x14ac:dyDescent="0.25">
      <c r="A171" s="23">
        <v>169</v>
      </c>
      <c r="B171" s="24" t="s">
        <v>4</v>
      </c>
      <c r="C171" s="24" t="s">
        <v>47</v>
      </c>
      <c r="D171" s="25" t="s">
        <v>10</v>
      </c>
      <c r="E171" s="25" t="s">
        <v>59</v>
      </c>
      <c r="F171" s="24" t="s">
        <v>55</v>
      </c>
      <c r="G171" s="26">
        <v>14</v>
      </c>
      <c r="H171" s="81">
        <f>SUM(G171:G172)</f>
        <v>15</v>
      </c>
      <c r="I171" s="82">
        <f t="shared" si="4"/>
        <v>9.7995021852889871E-3</v>
      </c>
    </row>
    <row r="172" spans="1:9" x14ac:dyDescent="0.25">
      <c r="A172" s="23">
        <v>170</v>
      </c>
      <c r="B172" s="24" t="s">
        <v>4</v>
      </c>
      <c r="C172" s="24" t="s">
        <v>47</v>
      </c>
      <c r="D172" s="25" t="s">
        <v>10</v>
      </c>
      <c r="E172" s="25" t="s">
        <v>57</v>
      </c>
      <c r="F172" s="24" t="s">
        <v>269</v>
      </c>
      <c r="G172" s="26">
        <v>1</v>
      </c>
      <c r="H172" s="81"/>
      <c r="I172" s="82"/>
    </row>
    <row r="173" spans="1:9" x14ac:dyDescent="0.25">
      <c r="A173" s="29">
        <v>171</v>
      </c>
      <c r="B173" s="30" t="s">
        <v>107</v>
      </c>
      <c r="C173" s="30" t="s">
        <v>66</v>
      </c>
      <c r="D173" s="31" t="s">
        <v>10</v>
      </c>
      <c r="E173" s="31" t="s">
        <v>57</v>
      </c>
      <c r="F173" s="30" t="s">
        <v>134</v>
      </c>
      <c r="G173" s="32">
        <v>5</v>
      </c>
      <c r="H173" s="83">
        <f>SUM(G173:G174)</f>
        <v>90</v>
      </c>
      <c r="I173" s="84">
        <f t="shared" si="4"/>
        <v>5.8797013111733923E-2</v>
      </c>
    </row>
    <row r="174" spans="1:9" x14ac:dyDescent="0.25">
      <c r="A174" s="29">
        <v>172</v>
      </c>
      <c r="B174" s="30" t="s">
        <v>107</v>
      </c>
      <c r="C174" s="30" t="s">
        <v>66</v>
      </c>
      <c r="D174" s="31" t="s">
        <v>10</v>
      </c>
      <c r="E174" s="31" t="s">
        <v>57</v>
      </c>
      <c r="F174" s="30" t="s">
        <v>108</v>
      </c>
      <c r="G174" s="32">
        <v>85</v>
      </c>
      <c r="H174" s="83"/>
      <c r="I174" s="84"/>
    </row>
    <row r="175" spans="1:9" x14ac:dyDescent="0.25">
      <c r="A175" s="23">
        <v>173</v>
      </c>
      <c r="B175" s="24" t="s">
        <v>32</v>
      </c>
      <c r="C175" s="24" t="s">
        <v>50</v>
      </c>
      <c r="D175" s="25" t="s">
        <v>11</v>
      </c>
      <c r="E175" s="25" t="s">
        <v>59</v>
      </c>
      <c r="F175" s="24" t="s">
        <v>56</v>
      </c>
      <c r="G175" s="26">
        <v>10</v>
      </c>
      <c r="H175" s="27">
        <f>G175</f>
        <v>10</v>
      </c>
      <c r="I175" s="28">
        <f t="shared" si="4"/>
        <v>6.5330014568593248E-3</v>
      </c>
    </row>
    <row r="176" spans="1:9" x14ac:dyDescent="0.25">
      <c r="A176" s="29">
        <v>174</v>
      </c>
      <c r="B176" s="30" t="s">
        <v>45</v>
      </c>
      <c r="C176" s="30" t="s">
        <v>49</v>
      </c>
      <c r="D176" s="31" t="s">
        <v>11</v>
      </c>
      <c r="E176" s="31" t="s">
        <v>57</v>
      </c>
      <c r="F176" s="30" t="s">
        <v>52</v>
      </c>
      <c r="G176" s="32">
        <v>3</v>
      </c>
      <c r="H176" s="33">
        <f>G176</f>
        <v>3</v>
      </c>
      <c r="I176" s="34">
        <f t="shared" si="4"/>
        <v>1.9599004370577976E-3</v>
      </c>
    </row>
    <row r="177" spans="1:9" x14ac:dyDescent="0.25">
      <c r="A177" s="23">
        <v>175</v>
      </c>
      <c r="B177" s="24" t="s">
        <v>33</v>
      </c>
      <c r="C177" s="24" t="s">
        <v>51</v>
      </c>
      <c r="D177" s="25" t="s">
        <v>11</v>
      </c>
      <c r="E177" s="25" t="s">
        <v>57</v>
      </c>
      <c r="F177" s="24" t="s">
        <v>68</v>
      </c>
      <c r="G177" s="26">
        <v>1</v>
      </c>
      <c r="H177" s="27">
        <f>G177</f>
        <v>1</v>
      </c>
      <c r="I177" s="28">
        <f t="shared" si="4"/>
        <v>6.533001456859325E-4</v>
      </c>
    </row>
    <row r="178" spans="1:9" x14ac:dyDescent="0.25">
      <c r="A178" s="29">
        <v>176</v>
      </c>
      <c r="B178" s="30" t="s">
        <v>76</v>
      </c>
      <c r="C178" s="30" t="s">
        <v>66</v>
      </c>
      <c r="D178" s="31" t="s">
        <v>11</v>
      </c>
      <c r="E178" s="31" t="s">
        <v>57</v>
      </c>
      <c r="F178" s="30" t="s">
        <v>77</v>
      </c>
      <c r="G178" s="32">
        <v>502</v>
      </c>
      <c r="H178" s="83">
        <f>SUM(G178:G180)</f>
        <v>3298</v>
      </c>
      <c r="I178" s="84">
        <f t="shared" si="4"/>
        <v>2.1545838804722055</v>
      </c>
    </row>
    <row r="179" spans="1:9" ht="28.5" x14ac:dyDescent="0.25">
      <c r="A179" s="29">
        <v>177</v>
      </c>
      <c r="B179" s="30" t="s">
        <v>76</v>
      </c>
      <c r="C179" s="30" t="s">
        <v>66</v>
      </c>
      <c r="D179" s="31" t="s">
        <v>11</v>
      </c>
      <c r="E179" s="31" t="s">
        <v>58</v>
      </c>
      <c r="F179" s="30" t="s">
        <v>177</v>
      </c>
      <c r="G179" s="32">
        <v>358</v>
      </c>
      <c r="H179" s="83"/>
      <c r="I179" s="84"/>
    </row>
    <row r="180" spans="1:9" x14ac:dyDescent="0.25">
      <c r="A180" s="29">
        <v>178</v>
      </c>
      <c r="B180" s="30" t="s">
        <v>76</v>
      </c>
      <c r="C180" s="30" t="s">
        <v>66</v>
      </c>
      <c r="D180" s="31" t="s">
        <v>11</v>
      </c>
      <c r="E180" s="31" t="s">
        <v>67</v>
      </c>
      <c r="F180" s="30" t="s">
        <v>78</v>
      </c>
      <c r="G180" s="32">
        <v>2438</v>
      </c>
      <c r="H180" s="83"/>
      <c r="I180" s="84"/>
    </row>
    <row r="181" spans="1:9" x14ac:dyDescent="0.25">
      <c r="A181" s="23">
        <v>179</v>
      </c>
      <c r="B181" s="24" t="s">
        <v>240</v>
      </c>
      <c r="C181" s="24" t="s">
        <v>137</v>
      </c>
      <c r="D181" s="25" t="s">
        <v>11</v>
      </c>
      <c r="E181" s="25" t="s">
        <v>57</v>
      </c>
      <c r="F181" s="24" t="s">
        <v>241</v>
      </c>
      <c r="G181" s="26">
        <v>1</v>
      </c>
      <c r="H181" s="27">
        <f>SUM(G181)</f>
        <v>1</v>
      </c>
      <c r="I181" s="28">
        <f t="shared" si="4"/>
        <v>6.533001456859325E-4</v>
      </c>
    </row>
    <row r="182" spans="1:9" x14ac:dyDescent="0.25">
      <c r="A182" s="29">
        <v>180</v>
      </c>
      <c r="B182" s="30" t="s">
        <v>270</v>
      </c>
      <c r="C182" s="30" t="s">
        <v>65</v>
      </c>
      <c r="D182" s="31" t="s">
        <v>11</v>
      </c>
      <c r="E182" s="31" t="s">
        <v>57</v>
      </c>
      <c r="F182" s="30" t="s">
        <v>271</v>
      </c>
      <c r="G182" s="32">
        <v>1</v>
      </c>
      <c r="H182" s="33">
        <f t="shared" ref="H182:H187" si="5">G182</f>
        <v>1</v>
      </c>
      <c r="I182" s="34">
        <f t="shared" si="4"/>
        <v>6.533001456859325E-4</v>
      </c>
    </row>
    <row r="183" spans="1:9" x14ac:dyDescent="0.25">
      <c r="A183" s="23">
        <v>181</v>
      </c>
      <c r="B183" s="24" t="s">
        <v>139</v>
      </c>
      <c r="C183" s="24" t="s">
        <v>66</v>
      </c>
      <c r="D183" s="25" t="s">
        <v>11</v>
      </c>
      <c r="E183" s="25" t="s">
        <v>57</v>
      </c>
      <c r="F183" s="24" t="s">
        <v>140</v>
      </c>
      <c r="G183" s="26">
        <v>2</v>
      </c>
      <c r="H183" s="27">
        <f t="shared" si="5"/>
        <v>2</v>
      </c>
      <c r="I183" s="28">
        <f t="shared" si="4"/>
        <v>1.306600291371865E-3</v>
      </c>
    </row>
    <row r="184" spans="1:9" x14ac:dyDescent="0.25">
      <c r="A184" s="29">
        <v>182</v>
      </c>
      <c r="B184" s="30" t="s">
        <v>231</v>
      </c>
      <c r="C184" s="30" t="s">
        <v>50</v>
      </c>
      <c r="D184" s="31" t="s">
        <v>11</v>
      </c>
      <c r="E184" s="31" t="s">
        <v>57</v>
      </c>
      <c r="F184" s="30" t="s">
        <v>233</v>
      </c>
      <c r="G184" s="32">
        <v>2</v>
      </c>
      <c r="H184" s="33">
        <f t="shared" si="5"/>
        <v>2</v>
      </c>
      <c r="I184" s="34">
        <f t="shared" si="4"/>
        <v>1.306600291371865E-3</v>
      </c>
    </row>
    <row r="185" spans="1:9" x14ac:dyDescent="0.25">
      <c r="A185" s="23">
        <v>183</v>
      </c>
      <c r="B185" s="24" t="s">
        <v>272</v>
      </c>
      <c r="C185" s="24" t="s">
        <v>65</v>
      </c>
      <c r="D185" s="25" t="s">
        <v>11</v>
      </c>
      <c r="E185" s="25" t="s">
        <v>57</v>
      </c>
      <c r="F185" s="24" t="s">
        <v>273</v>
      </c>
      <c r="G185" s="26">
        <v>1</v>
      </c>
      <c r="H185" s="27">
        <f t="shared" si="5"/>
        <v>1</v>
      </c>
      <c r="I185" s="28">
        <f t="shared" si="4"/>
        <v>6.533001456859325E-4</v>
      </c>
    </row>
    <row r="186" spans="1:9" x14ac:dyDescent="0.25">
      <c r="A186" s="29">
        <v>184</v>
      </c>
      <c r="B186" s="30" t="s">
        <v>142</v>
      </c>
      <c r="C186" s="30" t="s">
        <v>143</v>
      </c>
      <c r="D186" s="31" t="s">
        <v>11</v>
      </c>
      <c r="E186" s="31" t="s">
        <v>57</v>
      </c>
      <c r="F186" s="30" t="s">
        <v>235</v>
      </c>
      <c r="G186" s="32">
        <v>3</v>
      </c>
      <c r="H186" s="33">
        <f t="shared" si="5"/>
        <v>3</v>
      </c>
      <c r="I186" s="34">
        <f t="shared" si="4"/>
        <v>1.9599004370577976E-3</v>
      </c>
    </row>
    <row r="187" spans="1:9" x14ac:dyDescent="0.25">
      <c r="A187" s="23">
        <v>185</v>
      </c>
      <c r="B187" s="24" t="s">
        <v>202</v>
      </c>
      <c r="C187" s="24" t="s">
        <v>143</v>
      </c>
      <c r="D187" s="25" t="s">
        <v>11</v>
      </c>
      <c r="E187" s="25" t="s">
        <v>57</v>
      </c>
      <c r="F187" s="24" t="s">
        <v>274</v>
      </c>
      <c r="G187" s="26">
        <v>1</v>
      </c>
      <c r="H187" s="27">
        <f t="shared" si="5"/>
        <v>1</v>
      </c>
      <c r="I187" s="28">
        <f t="shared" si="4"/>
        <v>6.533001456859325E-4</v>
      </c>
    </row>
    <row r="188" spans="1:9" x14ac:dyDescent="0.25">
      <c r="A188" s="29">
        <v>186</v>
      </c>
      <c r="B188" s="30" t="s">
        <v>82</v>
      </c>
      <c r="C188" s="30" t="s">
        <v>66</v>
      </c>
      <c r="D188" s="31" t="s">
        <v>11</v>
      </c>
      <c r="E188" s="31" t="s">
        <v>57</v>
      </c>
      <c r="F188" s="30" t="s">
        <v>92</v>
      </c>
      <c r="G188" s="32">
        <v>1</v>
      </c>
      <c r="H188" s="83">
        <f>SUM(G188:G191)</f>
        <v>26</v>
      </c>
      <c r="I188" s="84">
        <f t="shared" si="4"/>
        <v>1.6985803787834243E-2</v>
      </c>
    </row>
    <row r="189" spans="1:9" x14ac:dyDescent="0.25">
      <c r="A189" s="29">
        <v>187</v>
      </c>
      <c r="B189" s="30" t="s">
        <v>82</v>
      </c>
      <c r="C189" s="30" t="s">
        <v>66</v>
      </c>
      <c r="D189" s="31" t="s">
        <v>11</v>
      </c>
      <c r="E189" s="31" t="s">
        <v>57</v>
      </c>
      <c r="F189" s="30" t="s">
        <v>120</v>
      </c>
      <c r="G189" s="32">
        <v>16</v>
      </c>
      <c r="H189" s="83"/>
      <c r="I189" s="84"/>
    </row>
    <row r="190" spans="1:9" x14ac:dyDescent="0.25">
      <c r="A190" s="29">
        <v>188</v>
      </c>
      <c r="B190" s="30" t="s">
        <v>82</v>
      </c>
      <c r="C190" s="30" t="s">
        <v>66</v>
      </c>
      <c r="D190" s="31" t="s">
        <v>11</v>
      </c>
      <c r="E190" s="31" t="s">
        <v>59</v>
      </c>
      <c r="F190" s="30" t="s">
        <v>121</v>
      </c>
      <c r="G190" s="32">
        <v>8</v>
      </c>
      <c r="H190" s="83"/>
      <c r="I190" s="84"/>
    </row>
    <row r="191" spans="1:9" ht="28.5" x14ac:dyDescent="0.25">
      <c r="A191" s="29">
        <v>189</v>
      </c>
      <c r="B191" s="30" t="s">
        <v>82</v>
      </c>
      <c r="C191" s="30" t="s">
        <v>66</v>
      </c>
      <c r="D191" s="31" t="s">
        <v>11</v>
      </c>
      <c r="E191" s="31" t="s">
        <v>60</v>
      </c>
      <c r="F191" s="30" t="s">
        <v>122</v>
      </c>
      <c r="G191" s="32">
        <v>1</v>
      </c>
      <c r="H191" s="83"/>
      <c r="I191" s="84"/>
    </row>
    <row r="192" spans="1:9" x14ac:dyDescent="0.25">
      <c r="A192" s="23">
        <v>190</v>
      </c>
      <c r="B192" s="24" t="s">
        <v>3</v>
      </c>
      <c r="C192" s="24" t="s">
        <v>48</v>
      </c>
      <c r="D192" s="25" t="s">
        <v>11</v>
      </c>
      <c r="E192" s="25" t="s">
        <v>57</v>
      </c>
      <c r="F192" s="24" t="s">
        <v>123</v>
      </c>
      <c r="G192" s="26">
        <v>2</v>
      </c>
      <c r="H192" s="81">
        <f>SUM(G192:G213)</f>
        <v>185</v>
      </c>
      <c r="I192" s="82">
        <f t="shared" si="4"/>
        <v>0.12086052695189752</v>
      </c>
    </row>
    <row r="193" spans="1:9" x14ac:dyDescent="0.25">
      <c r="A193" s="23">
        <v>191</v>
      </c>
      <c r="B193" s="24" t="s">
        <v>3</v>
      </c>
      <c r="C193" s="24" t="s">
        <v>48</v>
      </c>
      <c r="D193" s="25" t="s">
        <v>11</v>
      </c>
      <c r="E193" s="25" t="s">
        <v>59</v>
      </c>
      <c r="F193" s="24" t="s">
        <v>171</v>
      </c>
      <c r="G193" s="26">
        <v>18</v>
      </c>
      <c r="H193" s="81"/>
      <c r="I193" s="82"/>
    </row>
    <row r="194" spans="1:9" x14ac:dyDescent="0.25">
      <c r="A194" s="23">
        <v>192</v>
      </c>
      <c r="B194" s="24" t="s">
        <v>3</v>
      </c>
      <c r="C194" s="24" t="s">
        <v>48</v>
      </c>
      <c r="D194" s="25" t="s">
        <v>11</v>
      </c>
      <c r="E194" s="25" t="s">
        <v>57</v>
      </c>
      <c r="F194" s="24" t="s">
        <v>181</v>
      </c>
      <c r="G194" s="26">
        <v>1</v>
      </c>
      <c r="H194" s="81"/>
      <c r="I194" s="82"/>
    </row>
    <row r="195" spans="1:9" x14ac:dyDescent="0.25">
      <c r="A195" s="23">
        <v>193</v>
      </c>
      <c r="B195" s="24" t="s">
        <v>3</v>
      </c>
      <c r="C195" s="24" t="s">
        <v>48</v>
      </c>
      <c r="D195" s="25" t="s">
        <v>11</v>
      </c>
      <c r="E195" s="25" t="s">
        <v>57</v>
      </c>
      <c r="F195" s="24" t="s">
        <v>163</v>
      </c>
      <c r="G195" s="26">
        <v>2</v>
      </c>
      <c r="H195" s="81"/>
      <c r="I195" s="82"/>
    </row>
    <row r="196" spans="1:9" x14ac:dyDescent="0.25">
      <c r="A196" s="23">
        <v>194</v>
      </c>
      <c r="B196" s="24" t="s">
        <v>3</v>
      </c>
      <c r="C196" s="24" t="s">
        <v>48</v>
      </c>
      <c r="D196" s="25" t="s">
        <v>11</v>
      </c>
      <c r="E196" s="25" t="s">
        <v>57</v>
      </c>
      <c r="F196" s="24" t="s">
        <v>105</v>
      </c>
      <c r="G196" s="26">
        <v>3</v>
      </c>
      <c r="H196" s="81"/>
      <c r="I196" s="82"/>
    </row>
    <row r="197" spans="1:9" x14ac:dyDescent="0.25">
      <c r="A197" s="23">
        <v>195</v>
      </c>
      <c r="B197" s="24" t="s">
        <v>3</v>
      </c>
      <c r="C197" s="24" t="s">
        <v>48</v>
      </c>
      <c r="D197" s="25" t="s">
        <v>11</v>
      </c>
      <c r="E197" s="25" t="s">
        <v>59</v>
      </c>
      <c r="F197" s="24" t="s">
        <v>218</v>
      </c>
      <c r="G197" s="26">
        <v>6</v>
      </c>
      <c r="H197" s="81"/>
      <c r="I197" s="82"/>
    </row>
    <row r="198" spans="1:9" x14ac:dyDescent="0.25">
      <c r="A198" s="23">
        <v>196</v>
      </c>
      <c r="B198" s="24" t="s">
        <v>3</v>
      </c>
      <c r="C198" s="24" t="s">
        <v>48</v>
      </c>
      <c r="D198" s="25" t="s">
        <v>11</v>
      </c>
      <c r="E198" s="25" t="s">
        <v>59</v>
      </c>
      <c r="F198" s="24" t="s">
        <v>125</v>
      </c>
      <c r="G198" s="26">
        <v>9</v>
      </c>
      <c r="H198" s="81"/>
      <c r="I198" s="82"/>
    </row>
    <row r="199" spans="1:9" x14ac:dyDescent="0.25">
      <c r="A199" s="23">
        <v>197</v>
      </c>
      <c r="B199" s="24" t="s">
        <v>3</v>
      </c>
      <c r="C199" s="24" t="s">
        <v>48</v>
      </c>
      <c r="D199" s="25" t="s">
        <v>11</v>
      </c>
      <c r="E199" s="25" t="s">
        <v>59</v>
      </c>
      <c r="F199" s="24" t="s">
        <v>173</v>
      </c>
      <c r="G199" s="26">
        <v>2</v>
      </c>
      <c r="H199" s="81"/>
      <c r="I199" s="82"/>
    </row>
    <row r="200" spans="1:9" x14ac:dyDescent="0.25">
      <c r="A200" s="23">
        <v>198</v>
      </c>
      <c r="B200" s="24" t="s">
        <v>3</v>
      </c>
      <c r="C200" s="24" t="s">
        <v>48</v>
      </c>
      <c r="D200" s="25" t="s">
        <v>11</v>
      </c>
      <c r="E200" s="25" t="s">
        <v>57</v>
      </c>
      <c r="F200" s="24" t="s">
        <v>54</v>
      </c>
      <c r="G200" s="26">
        <v>51</v>
      </c>
      <c r="H200" s="81"/>
      <c r="I200" s="82"/>
    </row>
    <row r="201" spans="1:9" x14ac:dyDescent="0.25">
      <c r="A201" s="23">
        <v>199</v>
      </c>
      <c r="B201" s="24" t="s">
        <v>3</v>
      </c>
      <c r="C201" s="24" t="s">
        <v>48</v>
      </c>
      <c r="D201" s="25" t="s">
        <v>11</v>
      </c>
      <c r="E201" s="25" t="s">
        <v>59</v>
      </c>
      <c r="F201" s="24" t="s">
        <v>106</v>
      </c>
      <c r="G201" s="26">
        <v>7</v>
      </c>
      <c r="H201" s="81"/>
      <c r="I201" s="82"/>
    </row>
    <row r="202" spans="1:9" x14ac:dyDescent="0.25">
      <c r="A202" s="23">
        <v>200</v>
      </c>
      <c r="B202" s="24" t="s">
        <v>3</v>
      </c>
      <c r="C202" s="24" t="s">
        <v>48</v>
      </c>
      <c r="D202" s="25" t="s">
        <v>11</v>
      </c>
      <c r="E202" s="25" t="s">
        <v>59</v>
      </c>
      <c r="F202" s="24" t="s">
        <v>214</v>
      </c>
      <c r="G202" s="26">
        <v>5</v>
      </c>
      <c r="H202" s="81"/>
      <c r="I202" s="82"/>
    </row>
    <row r="203" spans="1:9" x14ac:dyDescent="0.25">
      <c r="A203" s="23">
        <v>201</v>
      </c>
      <c r="B203" s="24" t="s">
        <v>3</v>
      </c>
      <c r="C203" s="24" t="s">
        <v>48</v>
      </c>
      <c r="D203" s="25" t="s">
        <v>11</v>
      </c>
      <c r="E203" s="25" t="s">
        <v>57</v>
      </c>
      <c r="F203" s="24" t="s">
        <v>195</v>
      </c>
      <c r="G203" s="26">
        <v>2</v>
      </c>
      <c r="H203" s="81"/>
      <c r="I203" s="82"/>
    </row>
    <row r="204" spans="1:9" x14ac:dyDescent="0.25">
      <c r="A204" s="23">
        <v>202</v>
      </c>
      <c r="B204" s="24" t="s">
        <v>3</v>
      </c>
      <c r="C204" s="24" t="s">
        <v>48</v>
      </c>
      <c r="D204" s="25" t="s">
        <v>11</v>
      </c>
      <c r="E204" s="25" t="s">
        <v>57</v>
      </c>
      <c r="F204" s="24" t="s">
        <v>188</v>
      </c>
      <c r="G204" s="26">
        <v>1</v>
      </c>
      <c r="H204" s="81"/>
      <c r="I204" s="82"/>
    </row>
    <row r="205" spans="1:9" x14ac:dyDescent="0.25">
      <c r="A205" s="23">
        <v>203</v>
      </c>
      <c r="B205" s="24" t="s">
        <v>3</v>
      </c>
      <c r="C205" s="24" t="s">
        <v>48</v>
      </c>
      <c r="D205" s="25" t="s">
        <v>11</v>
      </c>
      <c r="E205" s="25" t="s">
        <v>59</v>
      </c>
      <c r="F205" s="24" t="s">
        <v>174</v>
      </c>
      <c r="G205" s="26">
        <v>4</v>
      </c>
      <c r="H205" s="81"/>
      <c r="I205" s="82"/>
    </row>
    <row r="206" spans="1:9" x14ac:dyDescent="0.25">
      <c r="A206" s="23">
        <v>204</v>
      </c>
      <c r="B206" s="24" t="s">
        <v>3</v>
      </c>
      <c r="C206" s="24" t="s">
        <v>48</v>
      </c>
      <c r="D206" s="25" t="s">
        <v>11</v>
      </c>
      <c r="E206" s="25" t="s">
        <v>57</v>
      </c>
      <c r="F206" s="24" t="s">
        <v>126</v>
      </c>
      <c r="G206" s="26">
        <v>2</v>
      </c>
      <c r="H206" s="81"/>
      <c r="I206" s="82"/>
    </row>
    <row r="207" spans="1:9" x14ac:dyDescent="0.25">
      <c r="A207" s="23">
        <v>205</v>
      </c>
      <c r="B207" s="24" t="s">
        <v>3</v>
      </c>
      <c r="C207" s="24" t="s">
        <v>48</v>
      </c>
      <c r="D207" s="25" t="s">
        <v>11</v>
      </c>
      <c r="E207" s="25" t="s">
        <v>59</v>
      </c>
      <c r="F207" s="24" t="s">
        <v>183</v>
      </c>
      <c r="G207" s="26">
        <v>2</v>
      </c>
      <c r="H207" s="81"/>
      <c r="I207" s="82"/>
    </row>
    <row r="208" spans="1:9" x14ac:dyDescent="0.25">
      <c r="A208" s="23">
        <v>206</v>
      </c>
      <c r="B208" s="24" t="s">
        <v>3</v>
      </c>
      <c r="C208" s="24" t="s">
        <v>48</v>
      </c>
      <c r="D208" s="25" t="s">
        <v>11</v>
      </c>
      <c r="E208" s="25" t="s">
        <v>57</v>
      </c>
      <c r="F208" s="24" t="s">
        <v>127</v>
      </c>
      <c r="G208" s="26">
        <v>27</v>
      </c>
      <c r="H208" s="81"/>
      <c r="I208" s="82"/>
    </row>
    <row r="209" spans="1:9" x14ac:dyDescent="0.25">
      <c r="A209" s="23">
        <v>207</v>
      </c>
      <c r="B209" s="24" t="s">
        <v>3</v>
      </c>
      <c r="C209" s="24" t="s">
        <v>48</v>
      </c>
      <c r="D209" s="25" t="s">
        <v>11</v>
      </c>
      <c r="E209" s="25" t="s">
        <v>57</v>
      </c>
      <c r="F209" s="24" t="s">
        <v>275</v>
      </c>
      <c r="G209" s="26">
        <v>1</v>
      </c>
      <c r="H209" s="81"/>
      <c r="I209" s="82"/>
    </row>
    <row r="210" spans="1:9" x14ac:dyDescent="0.25">
      <c r="A210" s="23">
        <v>208</v>
      </c>
      <c r="B210" s="24" t="s">
        <v>3</v>
      </c>
      <c r="C210" s="24" t="s">
        <v>48</v>
      </c>
      <c r="D210" s="25" t="s">
        <v>11</v>
      </c>
      <c r="E210" s="25" t="s">
        <v>57</v>
      </c>
      <c r="F210" s="24" t="s">
        <v>53</v>
      </c>
      <c r="G210" s="26">
        <v>2</v>
      </c>
      <c r="H210" s="81"/>
      <c r="I210" s="82"/>
    </row>
    <row r="211" spans="1:9" x14ac:dyDescent="0.25">
      <c r="A211" s="23">
        <v>209</v>
      </c>
      <c r="B211" s="24" t="s">
        <v>3</v>
      </c>
      <c r="C211" s="24" t="s">
        <v>48</v>
      </c>
      <c r="D211" s="25" t="s">
        <v>11</v>
      </c>
      <c r="E211" s="25" t="s">
        <v>57</v>
      </c>
      <c r="F211" s="24" t="s">
        <v>221</v>
      </c>
      <c r="G211" s="26">
        <v>1</v>
      </c>
      <c r="H211" s="81"/>
      <c r="I211" s="82"/>
    </row>
    <row r="212" spans="1:9" x14ac:dyDescent="0.25">
      <c r="A212" s="23">
        <v>210</v>
      </c>
      <c r="B212" s="24" t="s">
        <v>3</v>
      </c>
      <c r="C212" s="24" t="s">
        <v>48</v>
      </c>
      <c r="D212" s="25" t="s">
        <v>11</v>
      </c>
      <c r="E212" s="25" t="s">
        <v>59</v>
      </c>
      <c r="F212" s="24" t="s">
        <v>131</v>
      </c>
      <c r="G212" s="26">
        <v>24</v>
      </c>
      <c r="H212" s="81"/>
      <c r="I212" s="82"/>
    </row>
    <row r="213" spans="1:9" x14ac:dyDescent="0.25">
      <c r="A213" s="23">
        <v>211</v>
      </c>
      <c r="B213" s="24" t="s">
        <v>3</v>
      </c>
      <c r="C213" s="24" t="s">
        <v>48</v>
      </c>
      <c r="D213" s="25" t="s">
        <v>11</v>
      </c>
      <c r="E213" s="25" t="s">
        <v>67</v>
      </c>
      <c r="F213" s="24" t="s">
        <v>179</v>
      </c>
      <c r="G213" s="26">
        <v>13</v>
      </c>
      <c r="H213" s="81"/>
      <c r="I213" s="82"/>
    </row>
    <row r="214" spans="1:9" x14ac:dyDescent="0.25">
      <c r="A214" s="29">
        <v>212</v>
      </c>
      <c r="B214" s="30" t="s">
        <v>107</v>
      </c>
      <c r="C214" s="30" t="s">
        <v>66</v>
      </c>
      <c r="D214" s="31" t="s">
        <v>11</v>
      </c>
      <c r="E214" s="31" t="s">
        <v>57</v>
      </c>
      <c r="F214" s="30" t="s">
        <v>108</v>
      </c>
      <c r="G214" s="32">
        <v>170</v>
      </c>
      <c r="H214" s="33">
        <f>G214</f>
        <v>170</v>
      </c>
      <c r="I214" s="34">
        <f t="shared" ref="I214:I258" si="6">H214*100/153069</f>
        <v>0.11106102476660852</v>
      </c>
    </row>
    <row r="215" spans="1:9" x14ac:dyDescent="0.25">
      <c r="A215" s="23">
        <v>213</v>
      </c>
      <c r="B215" s="24" t="s">
        <v>196</v>
      </c>
      <c r="C215" s="24" t="s">
        <v>66</v>
      </c>
      <c r="D215" s="25" t="s">
        <v>11</v>
      </c>
      <c r="E215" s="25" t="s">
        <v>57</v>
      </c>
      <c r="F215" s="24" t="s">
        <v>222</v>
      </c>
      <c r="G215" s="26">
        <v>2</v>
      </c>
      <c r="H215" s="27">
        <f>G215</f>
        <v>2</v>
      </c>
      <c r="I215" s="28">
        <f t="shared" si="6"/>
        <v>1.306600291371865E-3</v>
      </c>
    </row>
    <row r="216" spans="1:9" x14ac:dyDescent="0.25">
      <c r="A216" s="29">
        <v>214</v>
      </c>
      <c r="B216" s="30" t="s">
        <v>32</v>
      </c>
      <c r="C216" s="30" t="s">
        <v>50</v>
      </c>
      <c r="D216" s="31" t="s">
        <v>12</v>
      </c>
      <c r="E216" s="31" t="s">
        <v>59</v>
      </c>
      <c r="F216" s="30" t="s">
        <v>56</v>
      </c>
      <c r="G216" s="32">
        <v>2</v>
      </c>
      <c r="H216" s="33">
        <f>G216</f>
        <v>2</v>
      </c>
      <c r="I216" s="34">
        <f t="shared" si="6"/>
        <v>1.306600291371865E-3</v>
      </c>
    </row>
    <row r="217" spans="1:9" x14ac:dyDescent="0.25">
      <c r="A217" s="23">
        <v>215</v>
      </c>
      <c r="B217" s="24" t="s">
        <v>33</v>
      </c>
      <c r="C217" s="24" t="s">
        <v>51</v>
      </c>
      <c r="D217" s="25" t="s">
        <v>12</v>
      </c>
      <c r="E217" s="25" t="s">
        <v>57</v>
      </c>
      <c r="F217" s="24" t="s">
        <v>68</v>
      </c>
      <c r="G217" s="26">
        <v>1</v>
      </c>
      <c r="H217" s="81">
        <f>SUM(G217:G218)</f>
        <v>2</v>
      </c>
      <c r="I217" s="82">
        <f t="shared" si="6"/>
        <v>1.306600291371865E-3</v>
      </c>
    </row>
    <row r="218" spans="1:9" x14ac:dyDescent="0.25">
      <c r="A218" s="23">
        <v>216</v>
      </c>
      <c r="B218" s="24" t="s">
        <v>33</v>
      </c>
      <c r="C218" s="24" t="s">
        <v>51</v>
      </c>
      <c r="D218" s="25" t="s">
        <v>12</v>
      </c>
      <c r="E218" s="25" t="s">
        <v>57</v>
      </c>
      <c r="F218" s="24" t="s">
        <v>135</v>
      </c>
      <c r="G218" s="26">
        <v>1</v>
      </c>
      <c r="H218" s="81"/>
      <c r="I218" s="82"/>
    </row>
    <row r="219" spans="1:9" x14ac:dyDescent="0.25">
      <c r="A219" s="29">
        <v>217</v>
      </c>
      <c r="B219" s="30" t="s">
        <v>5</v>
      </c>
      <c r="C219" s="30" t="s">
        <v>65</v>
      </c>
      <c r="D219" s="31" t="s">
        <v>12</v>
      </c>
      <c r="E219" s="31" t="s">
        <v>57</v>
      </c>
      <c r="F219" s="30" t="s">
        <v>180</v>
      </c>
      <c r="G219" s="32">
        <v>6</v>
      </c>
      <c r="H219" s="33">
        <f>G219</f>
        <v>6</v>
      </c>
      <c r="I219" s="34">
        <f t="shared" si="6"/>
        <v>3.9198008741155952E-3</v>
      </c>
    </row>
    <row r="220" spans="1:9" x14ac:dyDescent="0.25">
      <c r="A220" s="23">
        <v>218</v>
      </c>
      <c r="B220" s="24" t="s">
        <v>231</v>
      </c>
      <c r="C220" s="24" t="s">
        <v>50</v>
      </c>
      <c r="D220" s="25" t="s">
        <v>12</v>
      </c>
      <c r="E220" s="25" t="s">
        <v>57</v>
      </c>
      <c r="F220" s="24" t="s">
        <v>233</v>
      </c>
      <c r="G220" s="26">
        <v>2</v>
      </c>
      <c r="H220" s="27">
        <f>G220</f>
        <v>2</v>
      </c>
      <c r="I220" s="28">
        <f t="shared" si="6"/>
        <v>1.306600291371865E-3</v>
      </c>
    </row>
    <row r="221" spans="1:9" x14ac:dyDescent="0.25">
      <c r="A221" s="29">
        <v>219</v>
      </c>
      <c r="B221" s="30" t="s">
        <v>117</v>
      </c>
      <c r="C221" s="30" t="s">
        <v>115</v>
      </c>
      <c r="D221" s="31" t="s">
        <v>12</v>
      </c>
      <c r="E221" s="31" t="s">
        <v>57</v>
      </c>
      <c r="F221" s="30" t="s">
        <v>162</v>
      </c>
      <c r="G221" s="32">
        <v>2</v>
      </c>
      <c r="H221" s="33">
        <f>G221</f>
        <v>2</v>
      </c>
      <c r="I221" s="34">
        <f t="shared" si="6"/>
        <v>1.306600291371865E-3</v>
      </c>
    </row>
    <row r="222" spans="1:9" x14ac:dyDescent="0.25">
      <c r="A222" s="23">
        <v>220</v>
      </c>
      <c r="B222" s="24" t="s">
        <v>82</v>
      </c>
      <c r="C222" s="24" t="s">
        <v>66</v>
      </c>
      <c r="D222" s="25" t="s">
        <v>12</v>
      </c>
      <c r="E222" s="25" t="s">
        <v>57</v>
      </c>
      <c r="F222" s="24" t="s">
        <v>86</v>
      </c>
      <c r="G222" s="26">
        <v>51</v>
      </c>
      <c r="H222" s="81">
        <f>SUM(G222:G223)</f>
        <v>69</v>
      </c>
      <c r="I222" s="82">
        <f t="shared" si="6"/>
        <v>4.5077710052329342E-2</v>
      </c>
    </row>
    <row r="223" spans="1:9" x14ac:dyDescent="0.25">
      <c r="A223" s="23">
        <v>221</v>
      </c>
      <c r="B223" s="24" t="s">
        <v>82</v>
      </c>
      <c r="C223" s="24" t="s">
        <v>66</v>
      </c>
      <c r="D223" s="25" t="s">
        <v>12</v>
      </c>
      <c r="E223" s="25" t="s">
        <v>59</v>
      </c>
      <c r="F223" s="24" t="s">
        <v>121</v>
      </c>
      <c r="G223" s="26">
        <v>18</v>
      </c>
      <c r="H223" s="81"/>
      <c r="I223" s="82"/>
    </row>
    <row r="224" spans="1:9" x14ac:dyDescent="0.25">
      <c r="A224" s="29">
        <v>222</v>
      </c>
      <c r="B224" s="30" t="s">
        <v>3</v>
      </c>
      <c r="C224" s="30" t="s">
        <v>48</v>
      </c>
      <c r="D224" s="31" t="s">
        <v>12</v>
      </c>
      <c r="E224" s="31" t="s">
        <v>59</v>
      </c>
      <c r="F224" s="30" t="s">
        <v>171</v>
      </c>
      <c r="G224" s="32">
        <v>2</v>
      </c>
      <c r="H224" s="83">
        <f>SUM(G224:G234)</f>
        <v>222</v>
      </c>
      <c r="I224" s="84">
        <f t="shared" si="6"/>
        <v>0.14503263234227701</v>
      </c>
    </row>
    <row r="225" spans="1:9" x14ac:dyDescent="0.25">
      <c r="A225" s="29">
        <v>223</v>
      </c>
      <c r="B225" s="30" t="s">
        <v>3</v>
      </c>
      <c r="C225" s="30" t="s">
        <v>48</v>
      </c>
      <c r="D225" s="31" t="s">
        <v>12</v>
      </c>
      <c r="E225" s="31" t="s">
        <v>57</v>
      </c>
      <c r="F225" s="30" t="s">
        <v>124</v>
      </c>
      <c r="G225" s="32">
        <v>1</v>
      </c>
      <c r="H225" s="83"/>
      <c r="I225" s="84"/>
    </row>
    <row r="226" spans="1:9" x14ac:dyDescent="0.25">
      <c r="A226" s="29">
        <v>224</v>
      </c>
      <c r="B226" s="30" t="s">
        <v>3</v>
      </c>
      <c r="C226" s="30" t="s">
        <v>48</v>
      </c>
      <c r="D226" s="31" t="s">
        <v>12</v>
      </c>
      <c r="E226" s="31" t="s">
        <v>59</v>
      </c>
      <c r="F226" s="30" t="s">
        <v>218</v>
      </c>
      <c r="G226" s="32">
        <v>5</v>
      </c>
      <c r="H226" s="83"/>
      <c r="I226" s="84"/>
    </row>
    <row r="227" spans="1:9" x14ac:dyDescent="0.25">
      <c r="A227" s="29">
        <v>225</v>
      </c>
      <c r="B227" s="30" t="s">
        <v>3</v>
      </c>
      <c r="C227" s="30" t="s">
        <v>48</v>
      </c>
      <c r="D227" s="31" t="s">
        <v>12</v>
      </c>
      <c r="E227" s="31" t="s">
        <v>57</v>
      </c>
      <c r="F227" s="30" t="s">
        <v>266</v>
      </c>
      <c r="G227" s="32">
        <v>1</v>
      </c>
      <c r="H227" s="83"/>
      <c r="I227" s="84"/>
    </row>
    <row r="228" spans="1:9" x14ac:dyDescent="0.25">
      <c r="A228" s="29">
        <v>226</v>
      </c>
      <c r="B228" s="30" t="s">
        <v>3</v>
      </c>
      <c r="C228" s="30" t="s">
        <v>48</v>
      </c>
      <c r="D228" s="31" t="s">
        <v>12</v>
      </c>
      <c r="E228" s="31" t="s">
        <v>57</v>
      </c>
      <c r="F228" s="30" t="s">
        <v>182</v>
      </c>
      <c r="G228" s="32">
        <v>68</v>
      </c>
      <c r="H228" s="83"/>
      <c r="I228" s="84"/>
    </row>
    <row r="229" spans="1:9" x14ac:dyDescent="0.25">
      <c r="A229" s="29">
        <v>227</v>
      </c>
      <c r="B229" s="30" t="s">
        <v>3</v>
      </c>
      <c r="C229" s="30" t="s">
        <v>48</v>
      </c>
      <c r="D229" s="31" t="s">
        <v>12</v>
      </c>
      <c r="E229" s="31" t="s">
        <v>57</v>
      </c>
      <c r="F229" s="30" t="s">
        <v>54</v>
      </c>
      <c r="G229" s="32">
        <v>10</v>
      </c>
      <c r="H229" s="83"/>
      <c r="I229" s="84"/>
    </row>
    <row r="230" spans="1:9" x14ac:dyDescent="0.25">
      <c r="A230" s="29">
        <v>228</v>
      </c>
      <c r="B230" s="30" t="s">
        <v>3</v>
      </c>
      <c r="C230" s="30" t="s">
        <v>48</v>
      </c>
      <c r="D230" s="31" t="s">
        <v>12</v>
      </c>
      <c r="E230" s="31" t="s">
        <v>59</v>
      </c>
      <c r="F230" s="30" t="s">
        <v>174</v>
      </c>
      <c r="G230" s="32">
        <v>1</v>
      </c>
      <c r="H230" s="83"/>
      <c r="I230" s="84"/>
    </row>
    <row r="231" spans="1:9" x14ac:dyDescent="0.25">
      <c r="A231" s="29">
        <v>229</v>
      </c>
      <c r="B231" s="30" t="s">
        <v>3</v>
      </c>
      <c r="C231" s="30" t="s">
        <v>48</v>
      </c>
      <c r="D231" s="31" t="s">
        <v>12</v>
      </c>
      <c r="E231" s="31" t="s">
        <v>59</v>
      </c>
      <c r="F231" s="30" t="s">
        <v>183</v>
      </c>
      <c r="G231" s="32">
        <v>7</v>
      </c>
      <c r="H231" s="83"/>
      <c r="I231" s="84"/>
    </row>
    <row r="232" spans="1:9" x14ac:dyDescent="0.25">
      <c r="A232" s="29">
        <v>230</v>
      </c>
      <c r="B232" s="30" t="s">
        <v>3</v>
      </c>
      <c r="C232" s="30" t="s">
        <v>48</v>
      </c>
      <c r="D232" s="31" t="s">
        <v>12</v>
      </c>
      <c r="E232" s="31" t="s">
        <v>57</v>
      </c>
      <c r="F232" s="30" t="s">
        <v>53</v>
      </c>
      <c r="G232" s="32">
        <v>1</v>
      </c>
      <c r="H232" s="83"/>
      <c r="I232" s="84"/>
    </row>
    <row r="233" spans="1:9" x14ac:dyDescent="0.25">
      <c r="A233" s="29">
        <v>231</v>
      </c>
      <c r="B233" s="30" t="s">
        <v>3</v>
      </c>
      <c r="C233" s="30" t="s">
        <v>48</v>
      </c>
      <c r="D233" s="31" t="s">
        <v>12</v>
      </c>
      <c r="E233" s="31" t="s">
        <v>59</v>
      </c>
      <c r="F233" s="30" t="s">
        <v>131</v>
      </c>
      <c r="G233" s="32">
        <v>16</v>
      </c>
      <c r="H233" s="83"/>
      <c r="I233" s="84"/>
    </row>
    <row r="234" spans="1:9" x14ac:dyDescent="0.25">
      <c r="A234" s="29">
        <v>232</v>
      </c>
      <c r="B234" s="30" t="s">
        <v>3</v>
      </c>
      <c r="C234" s="30" t="s">
        <v>48</v>
      </c>
      <c r="D234" s="31" t="s">
        <v>12</v>
      </c>
      <c r="E234" s="31" t="s">
        <v>67</v>
      </c>
      <c r="F234" s="30" t="s">
        <v>179</v>
      </c>
      <c r="G234" s="32">
        <v>110</v>
      </c>
      <c r="H234" s="83"/>
      <c r="I234" s="84"/>
    </row>
    <row r="235" spans="1:9" x14ac:dyDescent="0.25">
      <c r="A235" s="23">
        <v>233</v>
      </c>
      <c r="B235" s="24" t="s">
        <v>107</v>
      </c>
      <c r="C235" s="24" t="s">
        <v>66</v>
      </c>
      <c r="D235" s="25" t="s">
        <v>12</v>
      </c>
      <c r="E235" s="25" t="s">
        <v>57</v>
      </c>
      <c r="F235" s="24" t="s">
        <v>108</v>
      </c>
      <c r="G235" s="26">
        <v>5</v>
      </c>
      <c r="H235" s="27">
        <f>G235</f>
        <v>5</v>
      </c>
      <c r="I235" s="28">
        <f t="shared" si="6"/>
        <v>3.2665007284296624E-3</v>
      </c>
    </row>
    <row r="236" spans="1:9" x14ac:dyDescent="0.25">
      <c r="A236" s="29">
        <v>234</v>
      </c>
      <c r="B236" s="30" t="s">
        <v>32</v>
      </c>
      <c r="C236" s="30" t="s">
        <v>50</v>
      </c>
      <c r="D236" s="31" t="s">
        <v>13</v>
      </c>
      <c r="E236" s="31" t="s">
        <v>59</v>
      </c>
      <c r="F236" s="30" t="s">
        <v>56</v>
      </c>
      <c r="G236" s="32">
        <v>5</v>
      </c>
      <c r="H236" s="33">
        <f>G236</f>
        <v>5</v>
      </c>
      <c r="I236" s="34">
        <f t="shared" si="6"/>
        <v>3.2665007284296624E-3</v>
      </c>
    </row>
    <row r="237" spans="1:9" x14ac:dyDescent="0.25">
      <c r="A237" s="23">
        <v>235</v>
      </c>
      <c r="B237" s="24" t="s">
        <v>45</v>
      </c>
      <c r="C237" s="24" t="s">
        <v>49</v>
      </c>
      <c r="D237" s="25" t="s">
        <v>13</v>
      </c>
      <c r="E237" s="25" t="s">
        <v>57</v>
      </c>
      <c r="F237" s="24" t="s">
        <v>52</v>
      </c>
      <c r="G237" s="26">
        <v>2</v>
      </c>
      <c r="H237" s="27">
        <f>G237</f>
        <v>2</v>
      </c>
      <c r="I237" s="28">
        <f t="shared" si="6"/>
        <v>1.306600291371865E-3</v>
      </c>
    </row>
    <row r="238" spans="1:9" x14ac:dyDescent="0.25">
      <c r="A238" s="29">
        <v>236</v>
      </c>
      <c r="B238" s="30" t="s">
        <v>33</v>
      </c>
      <c r="C238" s="30" t="s">
        <v>51</v>
      </c>
      <c r="D238" s="31" t="s">
        <v>13</v>
      </c>
      <c r="E238" s="31" t="s">
        <v>57</v>
      </c>
      <c r="F238" s="30" t="s">
        <v>135</v>
      </c>
      <c r="G238" s="32">
        <v>3</v>
      </c>
      <c r="H238" s="33">
        <f>G238</f>
        <v>3</v>
      </c>
      <c r="I238" s="34">
        <f t="shared" si="6"/>
        <v>1.9599004370577976E-3</v>
      </c>
    </row>
    <row r="239" spans="1:9" x14ac:dyDescent="0.25">
      <c r="A239" s="23">
        <v>237</v>
      </c>
      <c r="B239" s="24" t="s">
        <v>139</v>
      </c>
      <c r="C239" s="24" t="s">
        <v>66</v>
      </c>
      <c r="D239" s="25" t="s">
        <v>13</v>
      </c>
      <c r="E239" s="25" t="s">
        <v>57</v>
      </c>
      <c r="F239" s="24" t="s">
        <v>140</v>
      </c>
      <c r="G239" s="26">
        <v>4</v>
      </c>
      <c r="H239" s="27">
        <f>G239</f>
        <v>4</v>
      </c>
      <c r="I239" s="28">
        <f t="shared" si="6"/>
        <v>2.61320058274373E-3</v>
      </c>
    </row>
    <row r="240" spans="1:9" x14ac:dyDescent="0.25">
      <c r="A240" s="29">
        <v>238</v>
      </c>
      <c r="B240" s="30" t="s">
        <v>82</v>
      </c>
      <c r="C240" s="30" t="s">
        <v>66</v>
      </c>
      <c r="D240" s="31" t="s">
        <v>13</v>
      </c>
      <c r="E240" s="31" t="s">
        <v>57</v>
      </c>
      <c r="F240" s="30" t="s">
        <v>86</v>
      </c>
      <c r="G240" s="32">
        <v>45</v>
      </c>
      <c r="H240" s="83">
        <f>SUM(G240:G241)</f>
        <v>47</v>
      </c>
      <c r="I240" s="84">
        <f t="shared" si="6"/>
        <v>3.0705106847238827E-2</v>
      </c>
    </row>
    <row r="241" spans="1:9" x14ac:dyDescent="0.25">
      <c r="A241" s="29">
        <v>239</v>
      </c>
      <c r="B241" s="30" t="s">
        <v>82</v>
      </c>
      <c r="C241" s="30" t="s">
        <v>66</v>
      </c>
      <c r="D241" s="31" t="s">
        <v>13</v>
      </c>
      <c r="E241" s="31" t="s">
        <v>59</v>
      </c>
      <c r="F241" s="30" t="s">
        <v>121</v>
      </c>
      <c r="G241" s="32">
        <v>2</v>
      </c>
      <c r="H241" s="83"/>
      <c r="I241" s="84"/>
    </row>
    <row r="242" spans="1:9" x14ac:dyDescent="0.25">
      <c r="A242" s="23">
        <v>240</v>
      </c>
      <c r="B242" s="24" t="s">
        <v>3</v>
      </c>
      <c r="C242" s="24" t="s">
        <v>48</v>
      </c>
      <c r="D242" s="25" t="s">
        <v>13</v>
      </c>
      <c r="E242" s="25" t="s">
        <v>59</v>
      </c>
      <c r="F242" s="24" t="s">
        <v>171</v>
      </c>
      <c r="G242" s="26">
        <v>15</v>
      </c>
      <c r="H242" s="81">
        <f>SUM(G242:G249)</f>
        <v>138</v>
      </c>
      <c r="I242" s="82">
        <f t="shared" si="6"/>
        <v>9.0155420104658684E-2</v>
      </c>
    </row>
    <row r="243" spans="1:9" x14ac:dyDescent="0.25">
      <c r="A243" s="23">
        <v>241</v>
      </c>
      <c r="B243" s="24" t="s">
        <v>3</v>
      </c>
      <c r="C243" s="24" t="s">
        <v>48</v>
      </c>
      <c r="D243" s="25" t="s">
        <v>13</v>
      </c>
      <c r="E243" s="25" t="s">
        <v>59</v>
      </c>
      <c r="F243" s="24" t="s">
        <v>125</v>
      </c>
      <c r="G243" s="26">
        <v>2</v>
      </c>
      <c r="H243" s="81"/>
      <c r="I243" s="82"/>
    </row>
    <row r="244" spans="1:9" x14ac:dyDescent="0.25">
      <c r="A244" s="23">
        <v>242</v>
      </c>
      <c r="B244" s="24" t="s">
        <v>3</v>
      </c>
      <c r="C244" s="24" t="s">
        <v>48</v>
      </c>
      <c r="D244" s="25" t="s">
        <v>13</v>
      </c>
      <c r="E244" s="25" t="s">
        <v>57</v>
      </c>
      <c r="F244" s="24" t="s">
        <v>54</v>
      </c>
      <c r="G244" s="26">
        <v>8</v>
      </c>
      <c r="H244" s="81"/>
      <c r="I244" s="82"/>
    </row>
    <row r="245" spans="1:9" x14ac:dyDescent="0.25">
      <c r="A245" s="23">
        <v>243</v>
      </c>
      <c r="B245" s="24" t="s">
        <v>3</v>
      </c>
      <c r="C245" s="24" t="s">
        <v>48</v>
      </c>
      <c r="D245" s="25" t="s">
        <v>13</v>
      </c>
      <c r="E245" s="25" t="s">
        <v>59</v>
      </c>
      <c r="F245" s="24" t="s">
        <v>214</v>
      </c>
      <c r="G245" s="26">
        <v>1</v>
      </c>
      <c r="H245" s="81"/>
      <c r="I245" s="82"/>
    </row>
    <row r="246" spans="1:9" x14ac:dyDescent="0.25">
      <c r="A246" s="23">
        <v>244</v>
      </c>
      <c r="B246" s="24" t="s">
        <v>3</v>
      </c>
      <c r="C246" s="24" t="s">
        <v>48</v>
      </c>
      <c r="D246" s="25" t="s">
        <v>13</v>
      </c>
      <c r="E246" s="25" t="s">
        <v>59</v>
      </c>
      <c r="F246" s="24" t="s">
        <v>174</v>
      </c>
      <c r="G246" s="26">
        <v>14</v>
      </c>
      <c r="H246" s="81"/>
      <c r="I246" s="82"/>
    </row>
    <row r="247" spans="1:9" x14ac:dyDescent="0.25">
      <c r="A247" s="23">
        <v>245</v>
      </c>
      <c r="B247" s="24" t="s">
        <v>3</v>
      </c>
      <c r="C247" s="24" t="s">
        <v>48</v>
      </c>
      <c r="D247" s="25" t="s">
        <v>13</v>
      </c>
      <c r="E247" s="25" t="s">
        <v>57</v>
      </c>
      <c r="F247" s="24" t="s">
        <v>53</v>
      </c>
      <c r="G247" s="26">
        <v>48</v>
      </c>
      <c r="H247" s="81"/>
      <c r="I247" s="82"/>
    </row>
    <row r="248" spans="1:9" x14ac:dyDescent="0.25">
      <c r="A248" s="23">
        <v>246</v>
      </c>
      <c r="B248" s="24" t="s">
        <v>3</v>
      </c>
      <c r="C248" s="24" t="s">
        <v>48</v>
      </c>
      <c r="D248" s="25" t="s">
        <v>13</v>
      </c>
      <c r="E248" s="25" t="s">
        <v>59</v>
      </c>
      <c r="F248" s="24" t="s">
        <v>131</v>
      </c>
      <c r="G248" s="26">
        <v>2</v>
      </c>
      <c r="H248" s="81"/>
      <c r="I248" s="82"/>
    </row>
    <row r="249" spans="1:9" x14ac:dyDescent="0.25">
      <c r="A249" s="23">
        <v>247</v>
      </c>
      <c r="B249" s="24" t="s">
        <v>3</v>
      </c>
      <c r="C249" s="24" t="s">
        <v>48</v>
      </c>
      <c r="D249" s="25" t="s">
        <v>13</v>
      </c>
      <c r="E249" s="25" t="s">
        <v>67</v>
      </c>
      <c r="F249" s="24" t="s">
        <v>179</v>
      </c>
      <c r="G249" s="26">
        <v>48</v>
      </c>
      <c r="H249" s="81"/>
      <c r="I249" s="82"/>
    </row>
    <row r="250" spans="1:9" x14ac:dyDescent="0.25">
      <c r="A250" s="29">
        <v>248</v>
      </c>
      <c r="B250" s="30" t="s">
        <v>107</v>
      </c>
      <c r="C250" s="30" t="s">
        <v>66</v>
      </c>
      <c r="D250" s="31" t="s">
        <v>13</v>
      </c>
      <c r="E250" s="31" t="s">
        <v>57</v>
      </c>
      <c r="F250" s="30" t="s">
        <v>108</v>
      </c>
      <c r="G250" s="32">
        <v>6</v>
      </c>
      <c r="H250" s="33">
        <f>G250</f>
        <v>6</v>
      </c>
      <c r="I250" s="34">
        <f t="shared" si="6"/>
        <v>3.9198008741155952E-3</v>
      </c>
    </row>
    <row r="251" spans="1:9" x14ac:dyDescent="0.25">
      <c r="A251" s="23">
        <v>249</v>
      </c>
      <c r="B251" s="24" t="s">
        <v>76</v>
      </c>
      <c r="C251" s="24" t="s">
        <v>66</v>
      </c>
      <c r="D251" s="25" t="s">
        <v>14</v>
      </c>
      <c r="E251" s="25" t="s">
        <v>61</v>
      </c>
      <c r="F251" s="24" t="s">
        <v>93</v>
      </c>
      <c r="G251" s="26">
        <v>91</v>
      </c>
      <c r="H251" s="81">
        <f>SUM(G251:G255)</f>
        <v>2509</v>
      </c>
      <c r="I251" s="82">
        <f t="shared" si="6"/>
        <v>1.6391300655260046</v>
      </c>
    </row>
    <row r="252" spans="1:9" x14ac:dyDescent="0.25">
      <c r="A252" s="23">
        <v>250</v>
      </c>
      <c r="B252" s="24" t="s">
        <v>76</v>
      </c>
      <c r="C252" s="24" t="s">
        <v>66</v>
      </c>
      <c r="D252" s="25" t="s">
        <v>14</v>
      </c>
      <c r="E252" s="25" t="s">
        <v>57</v>
      </c>
      <c r="F252" s="24" t="s">
        <v>77</v>
      </c>
      <c r="G252" s="26">
        <v>3</v>
      </c>
      <c r="H252" s="81"/>
      <c r="I252" s="82"/>
    </row>
    <row r="253" spans="1:9" ht="28.5" x14ac:dyDescent="0.25">
      <c r="A253" s="23">
        <v>251</v>
      </c>
      <c r="B253" s="24" t="s">
        <v>76</v>
      </c>
      <c r="C253" s="24" t="s">
        <v>66</v>
      </c>
      <c r="D253" s="25" t="s">
        <v>14</v>
      </c>
      <c r="E253" s="25" t="s">
        <v>60</v>
      </c>
      <c r="F253" s="24" t="s">
        <v>276</v>
      </c>
      <c r="G253" s="26">
        <v>370</v>
      </c>
      <c r="H253" s="81"/>
      <c r="I253" s="82"/>
    </row>
    <row r="254" spans="1:9" x14ac:dyDescent="0.25">
      <c r="A254" s="23">
        <v>252</v>
      </c>
      <c r="B254" s="24" t="s">
        <v>76</v>
      </c>
      <c r="C254" s="24" t="s">
        <v>66</v>
      </c>
      <c r="D254" s="25" t="s">
        <v>14</v>
      </c>
      <c r="E254" s="25" t="s">
        <v>67</v>
      </c>
      <c r="F254" s="24" t="s">
        <v>78</v>
      </c>
      <c r="G254" s="26">
        <v>1685</v>
      </c>
      <c r="H254" s="81"/>
      <c r="I254" s="82"/>
    </row>
    <row r="255" spans="1:9" x14ac:dyDescent="0.25">
      <c r="A255" s="23">
        <v>253</v>
      </c>
      <c r="B255" s="24" t="s">
        <v>76</v>
      </c>
      <c r="C255" s="24" t="s">
        <v>66</v>
      </c>
      <c r="D255" s="25" t="s">
        <v>14</v>
      </c>
      <c r="E255" s="25" t="s">
        <v>112</v>
      </c>
      <c r="F255" s="24" t="s">
        <v>277</v>
      </c>
      <c r="G255" s="26">
        <v>360</v>
      </c>
      <c r="H255" s="81"/>
      <c r="I255" s="82"/>
    </row>
    <row r="256" spans="1:9" x14ac:dyDescent="0.25">
      <c r="A256" s="29">
        <v>254</v>
      </c>
      <c r="B256" s="30" t="s">
        <v>142</v>
      </c>
      <c r="C256" s="30" t="s">
        <v>143</v>
      </c>
      <c r="D256" s="31" t="s">
        <v>14</v>
      </c>
      <c r="E256" s="31" t="s">
        <v>57</v>
      </c>
      <c r="F256" s="30" t="s">
        <v>235</v>
      </c>
      <c r="G256" s="32">
        <v>15</v>
      </c>
      <c r="H256" s="33">
        <f>G256</f>
        <v>15</v>
      </c>
      <c r="I256" s="34">
        <f t="shared" si="6"/>
        <v>9.7995021852889871E-3</v>
      </c>
    </row>
    <row r="257" spans="1:9" x14ac:dyDescent="0.25">
      <c r="A257" s="23">
        <v>255</v>
      </c>
      <c r="B257" s="24" t="s">
        <v>82</v>
      </c>
      <c r="C257" s="24" t="s">
        <v>66</v>
      </c>
      <c r="D257" s="25" t="s">
        <v>14</v>
      </c>
      <c r="E257" s="25" t="s">
        <v>57</v>
      </c>
      <c r="F257" s="24" t="s">
        <v>86</v>
      </c>
      <c r="G257" s="26">
        <v>3</v>
      </c>
      <c r="H257" s="27">
        <f>G257</f>
        <v>3</v>
      </c>
      <c r="I257" s="28">
        <f t="shared" si="6"/>
        <v>1.9599004370577976E-3</v>
      </c>
    </row>
    <row r="258" spans="1:9" x14ac:dyDescent="0.25">
      <c r="A258" s="29">
        <v>256</v>
      </c>
      <c r="B258" s="30" t="s">
        <v>3</v>
      </c>
      <c r="C258" s="30" t="s">
        <v>48</v>
      </c>
      <c r="D258" s="31" t="s">
        <v>14</v>
      </c>
      <c r="E258" s="31" t="s">
        <v>57</v>
      </c>
      <c r="F258" s="30" t="s">
        <v>263</v>
      </c>
      <c r="G258" s="32">
        <v>1</v>
      </c>
      <c r="H258" s="83">
        <f>SUM(G258:G267)</f>
        <v>42</v>
      </c>
      <c r="I258" s="84">
        <f t="shared" si="6"/>
        <v>2.7438606118809165E-2</v>
      </c>
    </row>
    <row r="259" spans="1:9" x14ac:dyDescent="0.25">
      <c r="A259" s="29">
        <v>257</v>
      </c>
      <c r="B259" s="30" t="s">
        <v>3</v>
      </c>
      <c r="C259" s="30" t="s">
        <v>48</v>
      </c>
      <c r="D259" s="31" t="s">
        <v>14</v>
      </c>
      <c r="E259" s="31" t="s">
        <v>67</v>
      </c>
      <c r="F259" s="30" t="s">
        <v>170</v>
      </c>
      <c r="G259" s="32">
        <v>1</v>
      </c>
      <c r="H259" s="83"/>
      <c r="I259" s="84"/>
    </row>
    <row r="260" spans="1:9" x14ac:dyDescent="0.25">
      <c r="A260" s="29">
        <v>258</v>
      </c>
      <c r="B260" s="30" t="s">
        <v>3</v>
      </c>
      <c r="C260" s="30" t="s">
        <v>48</v>
      </c>
      <c r="D260" s="31" t="s">
        <v>14</v>
      </c>
      <c r="E260" s="31" t="s">
        <v>59</v>
      </c>
      <c r="F260" s="30" t="s">
        <v>218</v>
      </c>
      <c r="G260" s="32">
        <v>1</v>
      </c>
      <c r="H260" s="83"/>
      <c r="I260" s="84"/>
    </row>
    <row r="261" spans="1:9" x14ac:dyDescent="0.25">
      <c r="A261" s="29">
        <v>259</v>
      </c>
      <c r="B261" s="30" t="s">
        <v>3</v>
      </c>
      <c r="C261" s="30" t="s">
        <v>48</v>
      </c>
      <c r="D261" s="31" t="s">
        <v>14</v>
      </c>
      <c r="E261" s="31" t="s">
        <v>59</v>
      </c>
      <c r="F261" s="30" t="s">
        <v>125</v>
      </c>
      <c r="G261" s="32">
        <v>1</v>
      </c>
      <c r="H261" s="83"/>
      <c r="I261" s="84"/>
    </row>
    <row r="262" spans="1:9" x14ac:dyDescent="0.25">
      <c r="A262" s="29">
        <v>260</v>
      </c>
      <c r="B262" s="30" t="s">
        <v>3</v>
      </c>
      <c r="C262" s="30" t="s">
        <v>48</v>
      </c>
      <c r="D262" s="31" t="s">
        <v>14</v>
      </c>
      <c r="E262" s="31" t="s">
        <v>57</v>
      </c>
      <c r="F262" s="30" t="s">
        <v>267</v>
      </c>
      <c r="G262" s="32">
        <v>1</v>
      </c>
      <c r="H262" s="83"/>
      <c r="I262" s="84"/>
    </row>
    <row r="263" spans="1:9" x14ac:dyDescent="0.25">
      <c r="A263" s="29">
        <v>261</v>
      </c>
      <c r="B263" s="30" t="s">
        <v>3</v>
      </c>
      <c r="C263" s="30" t="s">
        <v>48</v>
      </c>
      <c r="D263" s="31" t="s">
        <v>14</v>
      </c>
      <c r="E263" s="31" t="s">
        <v>57</v>
      </c>
      <c r="F263" s="30" t="s">
        <v>54</v>
      </c>
      <c r="G263" s="32">
        <v>23</v>
      </c>
      <c r="H263" s="83"/>
      <c r="I263" s="84"/>
    </row>
    <row r="264" spans="1:9" x14ac:dyDescent="0.25">
      <c r="A264" s="29">
        <v>262</v>
      </c>
      <c r="B264" s="30" t="s">
        <v>3</v>
      </c>
      <c r="C264" s="30" t="s">
        <v>48</v>
      </c>
      <c r="D264" s="31" t="s">
        <v>14</v>
      </c>
      <c r="E264" s="31" t="s">
        <v>57</v>
      </c>
      <c r="F264" s="30" t="s">
        <v>126</v>
      </c>
      <c r="G264" s="32">
        <v>1</v>
      </c>
      <c r="H264" s="83"/>
      <c r="I264" s="84"/>
    </row>
    <row r="265" spans="1:9" x14ac:dyDescent="0.25">
      <c r="A265" s="29">
        <v>263</v>
      </c>
      <c r="B265" s="30" t="s">
        <v>3</v>
      </c>
      <c r="C265" s="30" t="s">
        <v>48</v>
      </c>
      <c r="D265" s="31" t="s">
        <v>14</v>
      </c>
      <c r="E265" s="31" t="s">
        <v>67</v>
      </c>
      <c r="F265" s="30" t="s">
        <v>239</v>
      </c>
      <c r="G265" s="32">
        <v>1</v>
      </c>
      <c r="H265" s="83"/>
      <c r="I265" s="84"/>
    </row>
    <row r="266" spans="1:9" x14ac:dyDescent="0.25">
      <c r="A266" s="29">
        <v>264</v>
      </c>
      <c r="B266" s="30" t="s">
        <v>3</v>
      </c>
      <c r="C266" s="30" t="s">
        <v>48</v>
      </c>
      <c r="D266" s="31" t="s">
        <v>14</v>
      </c>
      <c r="E266" s="31" t="s">
        <v>57</v>
      </c>
      <c r="F266" s="30" t="s">
        <v>53</v>
      </c>
      <c r="G266" s="32">
        <v>1</v>
      </c>
      <c r="H266" s="83"/>
      <c r="I266" s="84"/>
    </row>
    <row r="267" spans="1:9" x14ac:dyDescent="0.25">
      <c r="A267" s="29">
        <v>265</v>
      </c>
      <c r="B267" s="30" t="s">
        <v>3</v>
      </c>
      <c r="C267" s="30" t="s">
        <v>48</v>
      </c>
      <c r="D267" s="31" t="s">
        <v>14</v>
      </c>
      <c r="E267" s="31" t="s">
        <v>59</v>
      </c>
      <c r="F267" s="30" t="s">
        <v>131</v>
      </c>
      <c r="G267" s="32">
        <v>11</v>
      </c>
      <c r="H267" s="83"/>
      <c r="I267" s="84"/>
    </row>
    <row r="268" spans="1:9" x14ac:dyDescent="0.25">
      <c r="A268" s="23">
        <v>266</v>
      </c>
      <c r="B268" s="24" t="s">
        <v>107</v>
      </c>
      <c r="C268" s="24" t="s">
        <v>66</v>
      </c>
      <c r="D268" s="25" t="s">
        <v>14</v>
      </c>
      <c r="E268" s="25" t="s">
        <v>57</v>
      </c>
      <c r="F268" s="24" t="s">
        <v>134</v>
      </c>
      <c r="G268" s="26">
        <v>1</v>
      </c>
      <c r="H268" s="81">
        <f>SUM(G268:G269)</f>
        <v>18</v>
      </c>
      <c r="I268" s="82">
        <f t="shared" ref="I268:I323" si="7">H268*100/153069</f>
        <v>1.1759402622346786E-2</v>
      </c>
    </row>
    <row r="269" spans="1:9" x14ac:dyDescent="0.25">
      <c r="A269" s="23">
        <v>267</v>
      </c>
      <c r="B269" s="24" t="s">
        <v>107</v>
      </c>
      <c r="C269" s="24" t="s">
        <v>66</v>
      </c>
      <c r="D269" s="25" t="s">
        <v>14</v>
      </c>
      <c r="E269" s="25" t="s">
        <v>57</v>
      </c>
      <c r="F269" s="24" t="s">
        <v>108</v>
      </c>
      <c r="G269" s="26">
        <v>17</v>
      </c>
      <c r="H269" s="81"/>
      <c r="I269" s="82"/>
    </row>
    <row r="270" spans="1:9" x14ac:dyDescent="0.25">
      <c r="A270" s="29">
        <v>268</v>
      </c>
      <c r="B270" s="30" t="s">
        <v>82</v>
      </c>
      <c r="C270" s="30" t="s">
        <v>66</v>
      </c>
      <c r="D270" s="31" t="s">
        <v>35</v>
      </c>
      <c r="E270" s="31" t="s">
        <v>57</v>
      </c>
      <c r="F270" s="30" t="s">
        <v>92</v>
      </c>
      <c r="G270" s="32">
        <v>2</v>
      </c>
      <c r="H270" s="83">
        <f>SUM(G270:G271)</f>
        <v>98</v>
      </c>
      <c r="I270" s="84">
        <f t="shared" si="7"/>
        <v>6.4023414277221385E-2</v>
      </c>
    </row>
    <row r="271" spans="1:9" x14ac:dyDescent="0.25">
      <c r="A271" s="29">
        <v>269</v>
      </c>
      <c r="B271" s="30" t="s">
        <v>82</v>
      </c>
      <c r="C271" s="30" t="s">
        <v>66</v>
      </c>
      <c r="D271" s="31" t="s">
        <v>35</v>
      </c>
      <c r="E271" s="31" t="s">
        <v>57</v>
      </c>
      <c r="F271" s="30" t="s">
        <v>86</v>
      </c>
      <c r="G271" s="32">
        <v>96</v>
      </c>
      <c r="H271" s="83"/>
      <c r="I271" s="84"/>
    </row>
    <row r="272" spans="1:9" x14ac:dyDescent="0.25">
      <c r="A272" s="23">
        <v>270</v>
      </c>
      <c r="B272" s="24" t="s">
        <v>3</v>
      </c>
      <c r="C272" s="24" t="s">
        <v>48</v>
      </c>
      <c r="D272" s="25" t="s">
        <v>35</v>
      </c>
      <c r="E272" s="25" t="s">
        <v>59</v>
      </c>
      <c r="F272" s="24" t="s">
        <v>171</v>
      </c>
      <c r="G272" s="26">
        <v>2</v>
      </c>
      <c r="H272" s="81">
        <f>SUM(G272:G276)</f>
        <v>17</v>
      </c>
      <c r="I272" s="82">
        <f t="shared" si="7"/>
        <v>1.1106102476660853E-2</v>
      </c>
    </row>
    <row r="273" spans="1:9" x14ac:dyDescent="0.25">
      <c r="A273" s="23">
        <v>271</v>
      </c>
      <c r="B273" s="24" t="s">
        <v>3</v>
      </c>
      <c r="C273" s="24" t="s">
        <v>48</v>
      </c>
      <c r="D273" s="25" t="s">
        <v>35</v>
      </c>
      <c r="E273" s="25" t="s">
        <v>57</v>
      </c>
      <c r="F273" s="24" t="s">
        <v>163</v>
      </c>
      <c r="G273" s="26">
        <v>2</v>
      </c>
      <c r="H273" s="81"/>
      <c r="I273" s="82"/>
    </row>
    <row r="274" spans="1:9" x14ac:dyDescent="0.25">
      <c r="A274" s="23">
        <v>272</v>
      </c>
      <c r="B274" s="24" t="s">
        <v>3</v>
      </c>
      <c r="C274" s="24" t="s">
        <v>48</v>
      </c>
      <c r="D274" s="25" t="s">
        <v>35</v>
      </c>
      <c r="E274" s="25" t="s">
        <v>59</v>
      </c>
      <c r="F274" s="24" t="s">
        <v>174</v>
      </c>
      <c r="G274" s="26">
        <v>2</v>
      </c>
      <c r="H274" s="81"/>
      <c r="I274" s="82"/>
    </row>
    <row r="275" spans="1:9" x14ac:dyDescent="0.25">
      <c r="A275" s="23">
        <v>273</v>
      </c>
      <c r="B275" s="24" t="s">
        <v>3</v>
      </c>
      <c r="C275" s="24" t="s">
        <v>48</v>
      </c>
      <c r="D275" s="25" t="s">
        <v>35</v>
      </c>
      <c r="E275" s="25" t="s">
        <v>57</v>
      </c>
      <c r="F275" s="24" t="s">
        <v>127</v>
      </c>
      <c r="G275" s="26">
        <v>9</v>
      </c>
      <c r="H275" s="81"/>
      <c r="I275" s="82"/>
    </row>
    <row r="276" spans="1:9" x14ac:dyDescent="0.25">
      <c r="A276" s="23">
        <v>274</v>
      </c>
      <c r="B276" s="24" t="s">
        <v>3</v>
      </c>
      <c r="C276" s="24" t="s">
        <v>48</v>
      </c>
      <c r="D276" s="25" t="s">
        <v>35</v>
      </c>
      <c r="E276" s="25" t="s">
        <v>57</v>
      </c>
      <c r="F276" s="24" t="s">
        <v>53</v>
      </c>
      <c r="G276" s="26">
        <v>2</v>
      </c>
      <c r="H276" s="81"/>
      <c r="I276" s="82"/>
    </row>
    <row r="277" spans="1:9" x14ac:dyDescent="0.25">
      <c r="A277" s="29">
        <v>275</v>
      </c>
      <c r="B277" s="30" t="s">
        <v>107</v>
      </c>
      <c r="C277" s="30" t="s">
        <v>66</v>
      </c>
      <c r="D277" s="31" t="s">
        <v>35</v>
      </c>
      <c r="E277" s="31" t="s">
        <v>57</v>
      </c>
      <c r="F277" s="30" t="s">
        <v>108</v>
      </c>
      <c r="G277" s="32">
        <v>2</v>
      </c>
      <c r="H277" s="33">
        <f>G277</f>
        <v>2</v>
      </c>
      <c r="I277" s="34">
        <f t="shared" si="7"/>
        <v>1.306600291371865E-3</v>
      </c>
    </row>
    <row r="278" spans="1:9" x14ac:dyDescent="0.25">
      <c r="A278" s="23">
        <v>276</v>
      </c>
      <c r="B278" s="24" t="s">
        <v>33</v>
      </c>
      <c r="C278" s="24" t="s">
        <v>51</v>
      </c>
      <c r="D278" s="25" t="s">
        <v>15</v>
      </c>
      <c r="E278" s="25" t="s">
        <v>57</v>
      </c>
      <c r="F278" s="24" t="s">
        <v>68</v>
      </c>
      <c r="G278" s="26">
        <v>3</v>
      </c>
      <c r="H278" s="27">
        <f>G278</f>
        <v>3</v>
      </c>
      <c r="I278" s="28">
        <f t="shared" si="7"/>
        <v>1.9599004370577976E-3</v>
      </c>
    </row>
    <row r="279" spans="1:9" x14ac:dyDescent="0.25">
      <c r="A279" s="29">
        <v>277</v>
      </c>
      <c r="B279" s="30" t="s">
        <v>76</v>
      </c>
      <c r="C279" s="30" t="s">
        <v>66</v>
      </c>
      <c r="D279" s="31" t="s">
        <v>15</v>
      </c>
      <c r="E279" s="31" t="s">
        <v>67</v>
      </c>
      <c r="F279" s="30" t="s">
        <v>91</v>
      </c>
      <c r="G279" s="32">
        <v>452</v>
      </c>
      <c r="H279" s="83">
        <f>SUM(G279:G280)</f>
        <v>23617</v>
      </c>
      <c r="I279" s="84">
        <f t="shared" si="7"/>
        <v>15.428989540664668</v>
      </c>
    </row>
    <row r="280" spans="1:9" x14ac:dyDescent="0.25">
      <c r="A280" s="29">
        <v>278</v>
      </c>
      <c r="B280" s="30" t="s">
        <v>76</v>
      </c>
      <c r="C280" s="30" t="s">
        <v>66</v>
      </c>
      <c r="D280" s="31" t="s">
        <v>15</v>
      </c>
      <c r="E280" s="31" t="s">
        <v>67</v>
      </c>
      <c r="F280" s="30" t="s">
        <v>78</v>
      </c>
      <c r="G280" s="32">
        <v>23165</v>
      </c>
      <c r="H280" s="83"/>
      <c r="I280" s="84"/>
    </row>
    <row r="281" spans="1:9" x14ac:dyDescent="0.25">
      <c r="A281" s="23">
        <v>279</v>
      </c>
      <c r="B281" s="24" t="s">
        <v>240</v>
      </c>
      <c r="C281" s="24" t="s">
        <v>137</v>
      </c>
      <c r="D281" s="25" t="s">
        <v>15</v>
      </c>
      <c r="E281" s="25" t="s">
        <v>112</v>
      </c>
      <c r="F281" s="24" t="s">
        <v>260</v>
      </c>
      <c r="G281" s="26">
        <v>6</v>
      </c>
      <c r="H281" s="27">
        <f>G281</f>
        <v>6</v>
      </c>
      <c r="I281" s="28">
        <f t="shared" si="7"/>
        <v>3.9198008741155952E-3</v>
      </c>
    </row>
    <row r="282" spans="1:9" x14ac:dyDescent="0.25">
      <c r="A282" s="29">
        <v>280</v>
      </c>
      <c r="B282" s="30" t="s">
        <v>192</v>
      </c>
      <c r="C282" s="30" t="s">
        <v>66</v>
      </c>
      <c r="D282" s="31" t="s">
        <v>15</v>
      </c>
      <c r="E282" s="31" t="s">
        <v>112</v>
      </c>
      <c r="F282" s="30" t="s">
        <v>278</v>
      </c>
      <c r="G282" s="32">
        <v>1</v>
      </c>
      <c r="H282" s="33">
        <f>G282</f>
        <v>1</v>
      </c>
      <c r="I282" s="34">
        <f t="shared" si="7"/>
        <v>6.533001456859325E-4</v>
      </c>
    </row>
    <row r="283" spans="1:9" x14ac:dyDescent="0.25">
      <c r="A283" s="23">
        <v>281</v>
      </c>
      <c r="B283" s="24" t="s">
        <v>231</v>
      </c>
      <c r="C283" s="24" t="s">
        <v>50</v>
      </c>
      <c r="D283" s="25" t="s">
        <v>15</v>
      </c>
      <c r="E283" s="25" t="s">
        <v>57</v>
      </c>
      <c r="F283" s="24" t="s">
        <v>233</v>
      </c>
      <c r="G283" s="26">
        <v>1</v>
      </c>
      <c r="H283" s="27">
        <f>G283</f>
        <v>1</v>
      </c>
      <c r="I283" s="28">
        <f t="shared" si="7"/>
        <v>6.533001456859325E-4</v>
      </c>
    </row>
    <row r="284" spans="1:9" x14ac:dyDescent="0.25">
      <c r="A284" s="29">
        <v>282</v>
      </c>
      <c r="B284" s="30" t="s">
        <v>117</v>
      </c>
      <c r="C284" s="30" t="s">
        <v>115</v>
      </c>
      <c r="D284" s="31" t="s">
        <v>15</v>
      </c>
      <c r="E284" s="31" t="s">
        <v>57</v>
      </c>
      <c r="F284" s="30" t="s">
        <v>187</v>
      </c>
      <c r="G284" s="32">
        <v>1</v>
      </c>
      <c r="H284" s="33">
        <f>G284</f>
        <v>1</v>
      </c>
      <c r="I284" s="34">
        <f t="shared" si="7"/>
        <v>6.533001456859325E-4</v>
      </c>
    </row>
    <row r="285" spans="1:9" x14ac:dyDescent="0.25">
      <c r="A285" s="23">
        <v>283</v>
      </c>
      <c r="B285" s="24" t="s">
        <v>82</v>
      </c>
      <c r="C285" s="24" t="s">
        <v>66</v>
      </c>
      <c r="D285" s="25" t="s">
        <v>15</v>
      </c>
      <c r="E285" s="25" t="s">
        <v>57</v>
      </c>
      <c r="F285" s="24" t="s">
        <v>92</v>
      </c>
      <c r="G285" s="26">
        <v>1</v>
      </c>
      <c r="H285" s="81">
        <f>SUM(G285:G288)</f>
        <v>8</v>
      </c>
      <c r="I285" s="82">
        <f t="shared" si="7"/>
        <v>5.22640116548746E-3</v>
      </c>
    </row>
    <row r="286" spans="1:9" x14ac:dyDescent="0.25">
      <c r="A286" s="23">
        <v>284</v>
      </c>
      <c r="B286" s="24" t="s">
        <v>82</v>
      </c>
      <c r="C286" s="24" t="s">
        <v>66</v>
      </c>
      <c r="D286" s="25" t="s">
        <v>15</v>
      </c>
      <c r="E286" s="25" t="s">
        <v>57</v>
      </c>
      <c r="F286" s="24" t="s">
        <v>120</v>
      </c>
      <c r="G286" s="26">
        <v>1</v>
      </c>
      <c r="H286" s="81"/>
      <c r="I286" s="82"/>
    </row>
    <row r="287" spans="1:9" x14ac:dyDescent="0.25">
      <c r="A287" s="23">
        <v>285</v>
      </c>
      <c r="B287" s="24" t="s">
        <v>82</v>
      </c>
      <c r="C287" s="24" t="s">
        <v>66</v>
      </c>
      <c r="D287" s="25" t="s">
        <v>15</v>
      </c>
      <c r="E287" s="25" t="s">
        <v>57</v>
      </c>
      <c r="F287" s="24" t="s">
        <v>256</v>
      </c>
      <c r="G287" s="26">
        <v>1</v>
      </c>
      <c r="H287" s="81"/>
      <c r="I287" s="82"/>
    </row>
    <row r="288" spans="1:9" x14ac:dyDescent="0.25">
      <c r="A288" s="23">
        <v>286</v>
      </c>
      <c r="B288" s="24" t="s">
        <v>82</v>
      </c>
      <c r="C288" s="24" t="s">
        <v>66</v>
      </c>
      <c r="D288" s="25" t="s">
        <v>15</v>
      </c>
      <c r="E288" s="25" t="s">
        <v>59</v>
      </c>
      <c r="F288" s="24" t="s">
        <v>194</v>
      </c>
      <c r="G288" s="26">
        <v>5</v>
      </c>
      <c r="H288" s="81"/>
      <c r="I288" s="82"/>
    </row>
    <row r="289" spans="1:9" x14ac:dyDescent="0.25">
      <c r="A289" s="29">
        <v>287</v>
      </c>
      <c r="B289" s="30" t="s">
        <v>3</v>
      </c>
      <c r="C289" s="30" t="s">
        <v>48</v>
      </c>
      <c r="D289" s="31" t="s">
        <v>15</v>
      </c>
      <c r="E289" s="31" t="s">
        <v>67</v>
      </c>
      <c r="F289" s="30" t="s">
        <v>170</v>
      </c>
      <c r="G289" s="32">
        <v>1</v>
      </c>
      <c r="H289" s="83">
        <f>SUM(G289:G304)</f>
        <v>232</v>
      </c>
      <c r="I289" s="84">
        <f t="shared" si="7"/>
        <v>0.15156563379913635</v>
      </c>
    </row>
    <row r="290" spans="1:9" x14ac:dyDescent="0.25">
      <c r="A290" s="29">
        <v>288</v>
      </c>
      <c r="B290" s="30" t="s">
        <v>3</v>
      </c>
      <c r="C290" s="30" t="s">
        <v>48</v>
      </c>
      <c r="D290" s="31" t="s">
        <v>15</v>
      </c>
      <c r="E290" s="31" t="s">
        <v>59</v>
      </c>
      <c r="F290" s="30" t="s">
        <v>171</v>
      </c>
      <c r="G290" s="32">
        <v>6</v>
      </c>
      <c r="H290" s="83"/>
      <c r="I290" s="84"/>
    </row>
    <row r="291" spans="1:9" x14ac:dyDescent="0.25">
      <c r="A291" s="29">
        <v>289</v>
      </c>
      <c r="B291" s="30" t="s">
        <v>3</v>
      </c>
      <c r="C291" s="30" t="s">
        <v>48</v>
      </c>
      <c r="D291" s="31" t="s">
        <v>15</v>
      </c>
      <c r="E291" s="31" t="s">
        <v>57</v>
      </c>
      <c r="F291" s="30" t="s">
        <v>105</v>
      </c>
      <c r="G291" s="32">
        <v>4</v>
      </c>
      <c r="H291" s="83"/>
      <c r="I291" s="84"/>
    </row>
    <row r="292" spans="1:9" x14ac:dyDescent="0.25">
      <c r="A292" s="29">
        <v>290</v>
      </c>
      <c r="B292" s="30" t="s">
        <v>3</v>
      </c>
      <c r="C292" s="30" t="s">
        <v>48</v>
      </c>
      <c r="D292" s="31" t="s">
        <v>15</v>
      </c>
      <c r="E292" s="31" t="s">
        <v>57</v>
      </c>
      <c r="F292" s="30" t="s">
        <v>124</v>
      </c>
      <c r="G292" s="32">
        <v>1</v>
      </c>
      <c r="H292" s="83"/>
      <c r="I292" s="84"/>
    </row>
    <row r="293" spans="1:9" x14ac:dyDescent="0.25">
      <c r="A293" s="29">
        <v>291</v>
      </c>
      <c r="B293" s="30" t="s">
        <v>3</v>
      </c>
      <c r="C293" s="30" t="s">
        <v>48</v>
      </c>
      <c r="D293" s="31" t="s">
        <v>15</v>
      </c>
      <c r="E293" s="31" t="s">
        <v>59</v>
      </c>
      <c r="F293" s="30" t="s">
        <v>218</v>
      </c>
      <c r="G293" s="32">
        <v>7</v>
      </c>
      <c r="H293" s="83"/>
      <c r="I293" s="84"/>
    </row>
    <row r="294" spans="1:9" x14ac:dyDescent="0.25">
      <c r="A294" s="29">
        <v>292</v>
      </c>
      <c r="B294" s="30" t="s">
        <v>3</v>
      </c>
      <c r="C294" s="30" t="s">
        <v>48</v>
      </c>
      <c r="D294" s="31" t="s">
        <v>15</v>
      </c>
      <c r="E294" s="31" t="s">
        <v>59</v>
      </c>
      <c r="F294" s="30" t="s">
        <v>125</v>
      </c>
      <c r="G294" s="32">
        <v>1</v>
      </c>
      <c r="H294" s="83"/>
      <c r="I294" s="84"/>
    </row>
    <row r="295" spans="1:9" x14ac:dyDescent="0.25">
      <c r="A295" s="29">
        <v>293</v>
      </c>
      <c r="B295" s="30" t="s">
        <v>3</v>
      </c>
      <c r="C295" s="30" t="s">
        <v>48</v>
      </c>
      <c r="D295" s="31" t="s">
        <v>15</v>
      </c>
      <c r="E295" s="31" t="s">
        <v>57</v>
      </c>
      <c r="F295" s="30" t="s">
        <v>54</v>
      </c>
      <c r="G295" s="32">
        <v>82</v>
      </c>
      <c r="H295" s="83"/>
      <c r="I295" s="84"/>
    </row>
    <row r="296" spans="1:9" x14ac:dyDescent="0.25">
      <c r="A296" s="29">
        <v>294</v>
      </c>
      <c r="B296" s="30" t="s">
        <v>3</v>
      </c>
      <c r="C296" s="30" t="s">
        <v>48</v>
      </c>
      <c r="D296" s="31" t="s">
        <v>15</v>
      </c>
      <c r="E296" s="31" t="s">
        <v>59</v>
      </c>
      <c r="F296" s="30" t="s">
        <v>106</v>
      </c>
      <c r="G296" s="32">
        <v>2</v>
      </c>
      <c r="H296" s="83"/>
      <c r="I296" s="84"/>
    </row>
    <row r="297" spans="1:9" x14ac:dyDescent="0.25">
      <c r="A297" s="29">
        <v>295</v>
      </c>
      <c r="B297" s="30" t="s">
        <v>3</v>
      </c>
      <c r="C297" s="30" t="s">
        <v>48</v>
      </c>
      <c r="D297" s="31" t="s">
        <v>15</v>
      </c>
      <c r="E297" s="31" t="s">
        <v>57</v>
      </c>
      <c r="F297" s="30" t="s">
        <v>188</v>
      </c>
      <c r="G297" s="32">
        <v>82</v>
      </c>
      <c r="H297" s="83"/>
      <c r="I297" s="84"/>
    </row>
    <row r="298" spans="1:9" x14ac:dyDescent="0.25">
      <c r="A298" s="29">
        <v>296</v>
      </c>
      <c r="B298" s="30" t="s">
        <v>3</v>
      </c>
      <c r="C298" s="30" t="s">
        <v>48</v>
      </c>
      <c r="D298" s="31" t="s">
        <v>15</v>
      </c>
      <c r="E298" s="31" t="s">
        <v>59</v>
      </c>
      <c r="F298" s="30" t="s">
        <v>174</v>
      </c>
      <c r="G298" s="32">
        <v>8</v>
      </c>
      <c r="H298" s="83"/>
      <c r="I298" s="84"/>
    </row>
    <row r="299" spans="1:9" x14ac:dyDescent="0.25">
      <c r="A299" s="29">
        <v>297</v>
      </c>
      <c r="B299" s="30" t="s">
        <v>3</v>
      </c>
      <c r="C299" s="30" t="s">
        <v>48</v>
      </c>
      <c r="D299" s="31" t="s">
        <v>15</v>
      </c>
      <c r="E299" s="31" t="s">
        <v>57</v>
      </c>
      <c r="F299" s="30" t="s">
        <v>126</v>
      </c>
      <c r="G299" s="32">
        <v>1</v>
      </c>
      <c r="H299" s="83"/>
      <c r="I299" s="84"/>
    </row>
    <row r="300" spans="1:9" x14ac:dyDescent="0.25">
      <c r="A300" s="29">
        <v>298</v>
      </c>
      <c r="B300" s="30" t="s">
        <v>3</v>
      </c>
      <c r="C300" s="30" t="s">
        <v>48</v>
      </c>
      <c r="D300" s="31" t="s">
        <v>15</v>
      </c>
      <c r="E300" s="31" t="s">
        <v>57</v>
      </c>
      <c r="F300" s="30" t="s">
        <v>127</v>
      </c>
      <c r="G300" s="32">
        <v>1</v>
      </c>
      <c r="H300" s="83"/>
      <c r="I300" s="84"/>
    </row>
    <row r="301" spans="1:9" x14ac:dyDescent="0.25">
      <c r="A301" s="29">
        <v>299</v>
      </c>
      <c r="B301" s="30" t="s">
        <v>3</v>
      </c>
      <c r="C301" s="30" t="s">
        <v>48</v>
      </c>
      <c r="D301" s="31" t="s">
        <v>15</v>
      </c>
      <c r="E301" s="31" t="s">
        <v>67</v>
      </c>
      <c r="F301" s="30" t="s">
        <v>239</v>
      </c>
      <c r="G301" s="32">
        <v>5</v>
      </c>
      <c r="H301" s="83"/>
      <c r="I301" s="84"/>
    </row>
    <row r="302" spans="1:9" x14ac:dyDescent="0.25">
      <c r="A302" s="29">
        <v>300</v>
      </c>
      <c r="B302" s="30" t="s">
        <v>3</v>
      </c>
      <c r="C302" s="30" t="s">
        <v>48</v>
      </c>
      <c r="D302" s="31" t="s">
        <v>15</v>
      </c>
      <c r="E302" s="31" t="s">
        <v>57</v>
      </c>
      <c r="F302" s="30" t="s">
        <v>175</v>
      </c>
      <c r="G302" s="32">
        <v>5</v>
      </c>
      <c r="H302" s="83"/>
      <c r="I302" s="84"/>
    </row>
    <row r="303" spans="1:9" x14ac:dyDescent="0.25">
      <c r="A303" s="29">
        <v>301</v>
      </c>
      <c r="B303" s="30" t="s">
        <v>3</v>
      </c>
      <c r="C303" s="30" t="s">
        <v>48</v>
      </c>
      <c r="D303" s="31" t="s">
        <v>15</v>
      </c>
      <c r="E303" s="31" t="s">
        <v>57</v>
      </c>
      <c r="F303" s="30" t="s">
        <v>53</v>
      </c>
      <c r="G303" s="32">
        <v>18</v>
      </c>
      <c r="H303" s="83"/>
      <c r="I303" s="84"/>
    </row>
    <row r="304" spans="1:9" x14ac:dyDescent="0.25">
      <c r="A304" s="29">
        <v>302</v>
      </c>
      <c r="B304" s="30" t="s">
        <v>3</v>
      </c>
      <c r="C304" s="30" t="s">
        <v>48</v>
      </c>
      <c r="D304" s="31" t="s">
        <v>15</v>
      </c>
      <c r="E304" s="31" t="s">
        <v>112</v>
      </c>
      <c r="F304" s="30" t="s">
        <v>279</v>
      </c>
      <c r="G304" s="32">
        <v>8</v>
      </c>
      <c r="H304" s="83"/>
      <c r="I304" s="84"/>
    </row>
    <row r="305" spans="1:9" x14ac:dyDescent="0.25">
      <c r="A305" s="23">
        <v>303</v>
      </c>
      <c r="B305" s="24" t="s">
        <v>83</v>
      </c>
      <c r="C305" s="24" t="s">
        <v>66</v>
      </c>
      <c r="D305" s="25" t="s">
        <v>15</v>
      </c>
      <c r="E305" s="25" t="s">
        <v>57</v>
      </c>
      <c r="F305" s="24" t="s">
        <v>132</v>
      </c>
      <c r="G305" s="26">
        <v>149</v>
      </c>
      <c r="H305" s="81">
        <f>SUM(G305:G306)</f>
        <v>158</v>
      </c>
      <c r="I305" s="82">
        <f t="shared" si="7"/>
        <v>0.10322142301837733</v>
      </c>
    </row>
    <row r="306" spans="1:9" x14ac:dyDescent="0.25">
      <c r="A306" s="23">
        <v>304</v>
      </c>
      <c r="B306" s="24" t="s">
        <v>83</v>
      </c>
      <c r="C306" s="24" t="s">
        <v>66</v>
      </c>
      <c r="D306" s="25" t="s">
        <v>15</v>
      </c>
      <c r="E306" s="25" t="s">
        <v>205</v>
      </c>
      <c r="F306" s="24" t="s">
        <v>204</v>
      </c>
      <c r="G306" s="26">
        <v>9</v>
      </c>
      <c r="H306" s="81"/>
      <c r="I306" s="82"/>
    </row>
    <row r="307" spans="1:9" x14ac:dyDescent="0.25">
      <c r="A307" s="29">
        <v>305</v>
      </c>
      <c r="B307" s="30" t="s">
        <v>4</v>
      </c>
      <c r="C307" s="30" t="s">
        <v>47</v>
      </c>
      <c r="D307" s="31" t="s">
        <v>15</v>
      </c>
      <c r="E307" s="31" t="s">
        <v>59</v>
      </c>
      <c r="F307" s="30" t="s">
        <v>55</v>
      </c>
      <c r="G307" s="32">
        <v>125</v>
      </c>
      <c r="H307" s="33">
        <f>G307</f>
        <v>125</v>
      </c>
      <c r="I307" s="34">
        <f t="shared" si="7"/>
        <v>8.1662518210741566E-2</v>
      </c>
    </row>
    <row r="308" spans="1:9" x14ac:dyDescent="0.25">
      <c r="A308" s="23">
        <v>306</v>
      </c>
      <c r="B308" s="24" t="s">
        <v>107</v>
      </c>
      <c r="C308" s="24" t="s">
        <v>66</v>
      </c>
      <c r="D308" s="25" t="s">
        <v>15</v>
      </c>
      <c r="E308" s="25" t="s">
        <v>57</v>
      </c>
      <c r="F308" s="24" t="s">
        <v>134</v>
      </c>
      <c r="G308" s="26">
        <v>519</v>
      </c>
      <c r="H308" s="81">
        <f>SUM(G308:G309)</f>
        <v>975</v>
      </c>
      <c r="I308" s="82">
        <f t="shared" si="7"/>
        <v>0.6369676420437842</v>
      </c>
    </row>
    <row r="309" spans="1:9" x14ac:dyDescent="0.25">
      <c r="A309" s="23">
        <v>307</v>
      </c>
      <c r="B309" s="24" t="s">
        <v>107</v>
      </c>
      <c r="C309" s="24" t="s">
        <v>66</v>
      </c>
      <c r="D309" s="25" t="s">
        <v>15</v>
      </c>
      <c r="E309" s="25" t="s">
        <v>57</v>
      </c>
      <c r="F309" s="24" t="s">
        <v>108</v>
      </c>
      <c r="G309" s="26">
        <v>456</v>
      </c>
      <c r="H309" s="81"/>
      <c r="I309" s="82"/>
    </row>
    <row r="310" spans="1:9" ht="28.5" x14ac:dyDescent="0.25">
      <c r="A310" s="29">
        <v>308</v>
      </c>
      <c r="B310" s="30" t="s">
        <v>32</v>
      </c>
      <c r="C310" s="30" t="s">
        <v>50</v>
      </c>
      <c r="D310" s="31" t="s">
        <v>36</v>
      </c>
      <c r="E310" s="31" t="s">
        <v>59</v>
      </c>
      <c r="F310" s="30" t="s">
        <v>56</v>
      </c>
      <c r="G310" s="32">
        <v>17</v>
      </c>
      <c r="H310" s="33">
        <f t="shared" ref="H310:H315" si="8">G310</f>
        <v>17</v>
      </c>
      <c r="I310" s="34">
        <f t="shared" si="7"/>
        <v>1.1106102476660853E-2</v>
      </c>
    </row>
    <row r="311" spans="1:9" ht="28.5" x14ac:dyDescent="0.25">
      <c r="A311" s="23">
        <v>309</v>
      </c>
      <c r="B311" s="24" t="s">
        <v>33</v>
      </c>
      <c r="C311" s="24" t="s">
        <v>51</v>
      </c>
      <c r="D311" s="25" t="s">
        <v>36</v>
      </c>
      <c r="E311" s="25" t="s">
        <v>57</v>
      </c>
      <c r="F311" s="24" t="s">
        <v>68</v>
      </c>
      <c r="G311" s="26">
        <v>188</v>
      </c>
      <c r="H311" s="27">
        <f t="shared" si="8"/>
        <v>188</v>
      </c>
      <c r="I311" s="28">
        <f t="shared" si="7"/>
        <v>0.12282042738895531</v>
      </c>
    </row>
    <row r="312" spans="1:9" ht="28.5" x14ac:dyDescent="0.25">
      <c r="A312" s="29">
        <v>310</v>
      </c>
      <c r="B312" s="30" t="s">
        <v>76</v>
      </c>
      <c r="C312" s="30" t="s">
        <v>66</v>
      </c>
      <c r="D312" s="31" t="s">
        <v>36</v>
      </c>
      <c r="E312" s="31" t="s">
        <v>57</v>
      </c>
      <c r="F312" s="30" t="s">
        <v>77</v>
      </c>
      <c r="G312" s="32">
        <v>2148</v>
      </c>
      <c r="H312" s="33">
        <f t="shared" si="8"/>
        <v>2148</v>
      </c>
      <c r="I312" s="34">
        <f t="shared" si="7"/>
        <v>1.4032887129333831</v>
      </c>
    </row>
    <row r="313" spans="1:9" ht="28.5" x14ac:dyDescent="0.25">
      <c r="A313" s="23">
        <v>311</v>
      </c>
      <c r="B313" s="24" t="s">
        <v>139</v>
      </c>
      <c r="C313" s="24" t="s">
        <v>66</v>
      </c>
      <c r="D313" s="25" t="s">
        <v>36</v>
      </c>
      <c r="E313" s="25" t="s">
        <v>57</v>
      </c>
      <c r="F313" s="24" t="s">
        <v>140</v>
      </c>
      <c r="G313" s="26">
        <v>422</v>
      </c>
      <c r="H313" s="27">
        <f t="shared" si="8"/>
        <v>422</v>
      </c>
      <c r="I313" s="28">
        <f t="shared" si="7"/>
        <v>0.27569266147946353</v>
      </c>
    </row>
    <row r="314" spans="1:9" ht="28.5" x14ac:dyDescent="0.25">
      <c r="A314" s="29">
        <v>312</v>
      </c>
      <c r="B314" s="30" t="s">
        <v>117</v>
      </c>
      <c r="C314" s="30" t="s">
        <v>115</v>
      </c>
      <c r="D314" s="31" t="s">
        <v>36</v>
      </c>
      <c r="E314" s="31" t="s">
        <v>60</v>
      </c>
      <c r="F314" s="30" t="s">
        <v>280</v>
      </c>
      <c r="G314" s="32">
        <v>2</v>
      </c>
      <c r="H314" s="33">
        <f t="shared" si="8"/>
        <v>2</v>
      </c>
      <c r="I314" s="34">
        <f t="shared" si="7"/>
        <v>1.306600291371865E-3</v>
      </c>
    </row>
    <row r="315" spans="1:9" ht="28.5" x14ac:dyDescent="0.25">
      <c r="A315" s="23">
        <v>313</v>
      </c>
      <c r="B315" s="24" t="s">
        <v>82</v>
      </c>
      <c r="C315" s="24" t="s">
        <v>66</v>
      </c>
      <c r="D315" s="25" t="s">
        <v>36</v>
      </c>
      <c r="E315" s="25" t="s">
        <v>57</v>
      </c>
      <c r="F315" s="24" t="s">
        <v>120</v>
      </c>
      <c r="G315" s="26">
        <v>2</v>
      </c>
      <c r="H315" s="27">
        <f t="shared" si="8"/>
        <v>2</v>
      </c>
      <c r="I315" s="28">
        <f t="shared" si="7"/>
        <v>1.306600291371865E-3</v>
      </c>
    </row>
    <row r="316" spans="1:9" ht="28.5" x14ac:dyDescent="0.25">
      <c r="A316" s="29">
        <v>314</v>
      </c>
      <c r="B316" s="30" t="s">
        <v>76</v>
      </c>
      <c r="C316" s="30" t="s">
        <v>66</v>
      </c>
      <c r="D316" s="31" t="s">
        <v>37</v>
      </c>
      <c r="E316" s="31" t="s">
        <v>60</v>
      </c>
      <c r="F316" s="30" t="s">
        <v>94</v>
      </c>
      <c r="G316" s="32">
        <v>1</v>
      </c>
      <c r="H316" s="83">
        <f>SUM(G316:G318)</f>
        <v>6</v>
      </c>
      <c r="I316" s="84">
        <f t="shared" si="7"/>
        <v>3.9198008741155952E-3</v>
      </c>
    </row>
    <row r="317" spans="1:9" x14ac:dyDescent="0.25">
      <c r="A317" s="29">
        <v>315</v>
      </c>
      <c r="B317" s="30" t="s">
        <v>76</v>
      </c>
      <c r="C317" s="30" t="s">
        <v>66</v>
      </c>
      <c r="D317" s="31" t="s">
        <v>37</v>
      </c>
      <c r="E317" s="31" t="s">
        <v>112</v>
      </c>
      <c r="F317" s="30" t="s">
        <v>165</v>
      </c>
      <c r="G317" s="32">
        <v>4</v>
      </c>
      <c r="H317" s="83"/>
      <c r="I317" s="84"/>
    </row>
    <row r="318" spans="1:9" x14ac:dyDescent="0.25">
      <c r="A318" s="29">
        <v>316</v>
      </c>
      <c r="B318" s="30" t="s">
        <v>76</v>
      </c>
      <c r="C318" s="30" t="s">
        <v>66</v>
      </c>
      <c r="D318" s="31" t="s">
        <v>37</v>
      </c>
      <c r="E318" s="31" t="s">
        <v>57</v>
      </c>
      <c r="F318" s="30" t="s">
        <v>77</v>
      </c>
      <c r="G318" s="32">
        <v>1</v>
      </c>
      <c r="H318" s="83"/>
      <c r="I318" s="84"/>
    </row>
    <row r="319" spans="1:9" ht="28.5" x14ac:dyDescent="0.25">
      <c r="A319" s="23">
        <v>317</v>
      </c>
      <c r="B319" s="24" t="s">
        <v>33</v>
      </c>
      <c r="C319" s="24" t="s">
        <v>51</v>
      </c>
      <c r="D319" s="25" t="s">
        <v>16</v>
      </c>
      <c r="E319" s="25" t="s">
        <v>57</v>
      </c>
      <c r="F319" s="24" t="s">
        <v>68</v>
      </c>
      <c r="G319" s="26">
        <v>3</v>
      </c>
      <c r="H319" s="27">
        <f>G319</f>
        <v>3</v>
      </c>
      <c r="I319" s="28">
        <f t="shared" si="7"/>
        <v>1.9599004370577976E-3</v>
      </c>
    </row>
    <row r="320" spans="1:9" ht="28.5" x14ac:dyDescent="0.25">
      <c r="A320" s="29">
        <v>318</v>
      </c>
      <c r="B320" s="30" t="s">
        <v>76</v>
      </c>
      <c r="C320" s="30" t="s">
        <v>66</v>
      </c>
      <c r="D320" s="31" t="s">
        <v>16</v>
      </c>
      <c r="E320" s="31" t="s">
        <v>112</v>
      </c>
      <c r="F320" s="30" t="s">
        <v>165</v>
      </c>
      <c r="G320" s="32">
        <v>84</v>
      </c>
      <c r="H320" s="83">
        <f>SUM(G320:G322)</f>
        <v>7249</v>
      </c>
      <c r="I320" s="84">
        <f t="shared" si="7"/>
        <v>4.7357727560773242</v>
      </c>
    </row>
    <row r="321" spans="1:9" ht="28.5" x14ac:dyDescent="0.25">
      <c r="A321" s="29">
        <v>319</v>
      </c>
      <c r="B321" s="30" t="s">
        <v>76</v>
      </c>
      <c r="C321" s="30" t="s">
        <v>66</v>
      </c>
      <c r="D321" s="31" t="s">
        <v>16</v>
      </c>
      <c r="E321" s="31" t="s">
        <v>191</v>
      </c>
      <c r="F321" s="30" t="s">
        <v>281</v>
      </c>
      <c r="G321" s="32">
        <v>5971</v>
      </c>
      <c r="H321" s="83"/>
      <c r="I321" s="84"/>
    </row>
    <row r="322" spans="1:9" ht="28.5" x14ac:dyDescent="0.25">
      <c r="A322" s="29">
        <v>320</v>
      </c>
      <c r="B322" s="30" t="s">
        <v>76</v>
      </c>
      <c r="C322" s="30" t="s">
        <v>66</v>
      </c>
      <c r="D322" s="31" t="s">
        <v>16</v>
      </c>
      <c r="E322" s="31" t="s">
        <v>67</v>
      </c>
      <c r="F322" s="30" t="s">
        <v>78</v>
      </c>
      <c r="G322" s="32">
        <v>1194</v>
      </c>
      <c r="H322" s="83"/>
      <c r="I322" s="84"/>
    </row>
    <row r="323" spans="1:9" ht="28.5" x14ac:dyDescent="0.25">
      <c r="A323" s="23">
        <v>321</v>
      </c>
      <c r="B323" s="24" t="s">
        <v>139</v>
      </c>
      <c r="C323" s="24" t="s">
        <v>66</v>
      </c>
      <c r="D323" s="25" t="s">
        <v>16</v>
      </c>
      <c r="E323" s="25" t="s">
        <v>57</v>
      </c>
      <c r="F323" s="24" t="s">
        <v>140</v>
      </c>
      <c r="G323" s="26">
        <v>2</v>
      </c>
      <c r="H323" s="27">
        <f>G323</f>
        <v>2</v>
      </c>
      <c r="I323" s="28">
        <f t="shared" si="7"/>
        <v>1.306600291371865E-3</v>
      </c>
    </row>
    <row r="324" spans="1:9" ht="28.5" x14ac:dyDescent="0.25">
      <c r="A324" s="29">
        <v>322</v>
      </c>
      <c r="B324" s="30" t="s">
        <v>192</v>
      </c>
      <c r="C324" s="30" t="s">
        <v>66</v>
      </c>
      <c r="D324" s="31" t="s">
        <v>16</v>
      </c>
      <c r="E324" s="31" t="s">
        <v>112</v>
      </c>
      <c r="F324" s="30" t="s">
        <v>278</v>
      </c>
      <c r="G324" s="32">
        <v>8</v>
      </c>
      <c r="H324" s="83">
        <f>SUM(G324:G325)</f>
        <v>10</v>
      </c>
      <c r="I324" s="84">
        <f t="shared" ref="I324:I387" si="9">H324*100/153069</f>
        <v>6.5330014568593248E-3</v>
      </c>
    </row>
    <row r="325" spans="1:9" ht="28.5" x14ac:dyDescent="0.25">
      <c r="A325" s="29">
        <v>323</v>
      </c>
      <c r="B325" s="30" t="s">
        <v>192</v>
      </c>
      <c r="C325" s="30" t="s">
        <v>66</v>
      </c>
      <c r="D325" s="31" t="s">
        <v>16</v>
      </c>
      <c r="E325" s="31" t="s">
        <v>61</v>
      </c>
      <c r="F325" s="30" t="s">
        <v>282</v>
      </c>
      <c r="G325" s="32">
        <v>2</v>
      </c>
      <c r="H325" s="83"/>
      <c r="I325" s="84"/>
    </row>
    <row r="326" spans="1:9" ht="28.5" x14ac:dyDescent="0.25">
      <c r="A326" s="23">
        <v>324</v>
      </c>
      <c r="B326" s="24" t="s">
        <v>117</v>
      </c>
      <c r="C326" s="24" t="s">
        <v>115</v>
      </c>
      <c r="D326" s="25" t="s">
        <v>16</v>
      </c>
      <c r="E326" s="25" t="s">
        <v>60</v>
      </c>
      <c r="F326" s="24" t="s">
        <v>283</v>
      </c>
      <c r="G326" s="26">
        <v>8</v>
      </c>
      <c r="H326" s="27">
        <f>G326</f>
        <v>8</v>
      </c>
      <c r="I326" s="28">
        <f t="shared" si="9"/>
        <v>5.22640116548746E-3</v>
      </c>
    </row>
    <row r="327" spans="1:9" ht="28.5" x14ac:dyDescent="0.25">
      <c r="A327" s="29">
        <v>325</v>
      </c>
      <c r="B327" s="30" t="s">
        <v>82</v>
      </c>
      <c r="C327" s="30" t="s">
        <v>66</v>
      </c>
      <c r="D327" s="31" t="s">
        <v>16</v>
      </c>
      <c r="E327" s="31" t="s">
        <v>60</v>
      </c>
      <c r="F327" s="30" t="s">
        <v>284</v>
      </c>
      <c r="G327" s="32">
        <v>2</v>
      </c>
      <c r="H327" s="83">
        <f>SUM(G327:G330)</f>
        <v>216</v>
      </c>
      <c r="I327" s="84">
        <f t="shared" si="9"/>
        <v>0.14111283146816142</v>
      </c>
    </row>
    <row r="328" spans="1:9" ht="28.5" x14ac:dyDescent="0.25">
      <c r="A328" s="29">
        <v>326</v>
      </c>
      <c r="B328" s="30" t="s">
        <v>82</v>
      </c>
      <c r="C328" s="30" t="s">
        <v>66</v>
      </c>
      <c r="D328" s="31" t="s">
        <v>16</v>
      </c>
      <c r="E328" s="31" t="s">
        <v>57</v>
      </c>
      <c r="F328" s="30" t="s">
        <v>92</v>
      </c>
      <c r="G328" s="32">
        <v>42</v>
      </c>
      <c r="H328" s="83"/>
      <c r="I328" s="84"/>
    </row>
    <row r="329" spans="1:9" ht="28.5" x14ac:dyDescent="0.25">
      <c r="A329" s="29">
        <v>327</v>
      </c>
      <c r="B329" s="30" t="s">
        <v>82</v>
      </c>
      <c r="C329" s="30" t="s">
        <v>66</v>
      </c>
      <c r="D329" s="31" t="s">
        <v>16</v>
      </c>
      <c r="E329" s="31" t="s">
        <v>59</v>
      </c>
      <c r="F329" s="30" t="s">
        <v>194</v>
      </c>
      <c r="G329" s="32">
        <v>149</v>
      </c>
      <c r="H329" s="83"/>
      <c r="I329" s="84"/>
    </row>
    <row r="330" spans="1:9" ht="28.5" x14ac:dyDescent="0.25">
      <c r="A330" s="29">
        <v>328</v>
      </c>
      <c r="B330" s="30" t="s">
        <v>82</v>
      </c>
      <c r="C330" s="30" t="s">
        <v>66</v>
      </c>
      <c r="D330" s="31" t="s">
        <v>16</v>
      </c>
      <c r="E330" s="31" t="s">
        <v>57</v>
      </c>
      <c r="F330" s="30" t="s">
        <v>86</v>
      </c>
      <c r="G330" s="32">
        <v>23</v>
      </c>
      <c r="H330" s="83"/>
      <c r="I330" s="84"/>
    </row>
    <row r="331" spans="1:9" ht="28.5" x14ac:dyDescent="0.25">
      <c r="A331" s="23">
        <v>329</v>
      </c>
      <c r="B331" s="24" t="s">
        <v>3</v>
      </c>
      <c r="C331" s="24" t="s">
        <v>48</v>
      </c>
      <c r="D331" s="25" t="s">
        <v>16</v>
      </c>
      <c r="E331" s="25" t="s">
        <v>67</v>
      </c>
      <c r="F331" s="24" t="s">
        <v>170</v>
      </c>
      <c r="G331" s="26">
        <v>10</v>
      </c>
      <c r="H331" s="81">
        <f>SUM(G331:G340)</f>
        <v>566</v>
      </c>
      <c r="I331" s="82">
        <f t="shared" si="9"/>
        <v>0.36976788245823777</v>
      </c>
    </row>
    <row r="332" spans="1:9" ht="28.5" x14ac:dyDescent="0.25">
      <c r="A332" s="23">
        <v>330</v>
      </c>
      <c r="B332" s="24" t="s">
        <v>3</v>
      </c>
      <c r="C332" s="24" t="s">
        <v>48</v>
      </c>
      <c r="D332" s="25" t="s">
        <v>16</v>
      </c>
      <c r="E332" s="25" t="s">
        <v>59</v>
      </c>
      <c r="F332" s="24" t="s">
        <v>171</v>
      </c>
      <c r="G332" s="26">
        <v>30</v>
      </c>
      <c r="H332" s="81"/>
      <c r="I332" s="82"/>
    </row>
    <row r="333" spans="1:9" ht="28.5" x14ac:dyDescent="0.25">
      <c r="A333" s="23">
        <v>331</v>
      </c>
      <c r="B333" s="24" t="s">
        <v>3</v>
      </c>
      <c r="C333" s="24" t="s">
        <v>48</v>
      </c>
      <c r="D333" s="25" t="s">
        <v>16</v>
      </c>
      <c r="E333" s="25" t="s">
        <v>57</v>
      </c>
      <c r="F333" s="24" t="s">
        <v>163</v>
      </c>
      <c r="G333" s="26">
        <v>1</v>
      </c>
      <c r="H333" s="81"/>
      <c r="I333" s="82"/>
    </row>
    <row r="334" spans="1:9" ht="28.5" x14ac:dyDescent="0.25">
      <c r="A334" s="23">
        <v>332</v>
      </c>
      <c r="B334" s="24" t="s">
        <v>3</v>
      </c>
      <c r="C334" s="24" t="s">
        <v>48</v>
      </c>
      <c r="D334" s="25" t="s">
        <v>16</v>
      </c>
      <c r="E334" s="25" t="s">
        <v>59</v>
      </c>
      <c r="F334" s="24" t="s">
        <v>173</v>
      </c>
      <c r="G334" s="26">
        <v>5</v>
      </c>
      <c r="H334" s="81"/>
      <c r="I334" s="82"/>
    </row>
    <row r="335" spans="1:9" ht="28.5" x14ac:dyDescent="0.25">
      <c r="A335" s="23">
        <v>333</v>
      </c>
      <c r="B335" s="24" t="s">
        <v>3</v>
      </c>
      <c r="C335" s="24" t="s">
        <v>48</v>
      </c>
      <c r="D335" s="25" t="s">
        <v>16</v>
      </c>
      <c r="E335" s="25" t="s">
        <v>57</v>
      </c>
      <c r="F335" s="24" t="s">
        <v>54</v>
      </c>
      <c r="G335" s="26">
        <v>17</v>
      </c>
      <c r="H335" s="81"/>
      <c r="I335" s="82"/>
    </row>
    <row r="336" spans="1:9" ht="28.5" x14ac:dyDescent="0.25">
      <c r="A336" s="23">
        <v>334</v>
      </c>
      <c r="B336" s="24" t="s">
        <v>3</v>
      </c>
      <c r="C336" s="24" t="s">
        <v>48</v>
      </c>
      <c r="D336" s="25" t="s">
        <v>16</v>
      </c>
      <c r="E336" s="25" t="s">
        <v>59</v>
      </c>
      <c r="F336" s="24" t="s">
        <v>174</v>
      </c>
      <c r="G336" s="26">
        <v>13</v>
      </c>
      <c r="H336" s="81"/>
      <c r="I336" s="82"/>
    </row>
    <row r="337" spans="1:9" ht="28.5" x14ac:dyDescent="0.25">
      <c r="A337" s="23">
        <v>335</v>
      </c>
      <c r="B337" s="24" t="s">
        <v>3</v>
      </c>
      <c r="C337" s="24" t="s">
        <v>48</v>
      </c>
      <c r="D337" s="25" t="s">
        <v>16</v>
      </c>
      <c r="E337" s="25" t="s">
        <v>58</v>
      </c>
      <c r="F337" s="24" t="s">
        <v>210</v>
      </c>
      <c r="G337" s="26">
        <v>351</v>
      </c>
      <c r="H337" s="81"/>
      <c r="I337" s="82"/>
    </row>
    <row r="338" spans="1:9" ht="28.5" x14ac:dyDescent="0.25">
      <c r="A338" s="23">
        <v>336</v>
      </c>
      <c r="B338" s="24" t="s">
        <v>3</v>
      </c>
      <c r="C338" s="24" t="s">
        <v>48</v>
      </c>
      <c r="D338" s="25" t="s">
        <v>16</v>
      </c>
      <c r="E338" s="25" t="s">
        <v>57</v>
      </c>
      <c r="F338" s="24" t="s">
        <v>127</v>
      </c>
      <c r="G338" s="26">
        <v>119</v>
      </c>
      <c r="H338" s="81"/>
      <c r="I338" s="82"/>
    </row>
    <row r="339" spans="1:9" ht="28.5" x14ac:dyDescent="0.25">
      <c r="A339" s="23">
        <v>337</v>
      </c>
      <c r="B339" s="24" t="s">
        <v>3</v>
      </c>
      <c r="C339" s="24" t="s">
        <v>48</v>
      </c>
      <c r="D339" s="25" t="s">
        <v>16</v>
      </c>
      <c r="E339" s="25" t="s">
        <v>60</v>
      </c>
      <c r="F339" s="24" t="s">
        <v>130</v>
      </c>
      <c r="G339" s="26">
        <v>19</v>
      </c>
      <c r="H339" s="81"/>
      <c r="I339" s="82"/>
    </row>
    <row r="340" spans="1:9" ht="28.5" x14ac:dyDescent="0.25">
      <c r="A340" s="23">
        <v>338</v>
      </c>
      <c r="B340" s="24" t="s">
        <v>3</v>
      </c>
      <c r="C340" s="24" t="s">
        <v>48</v>
      </c>
      <c r="D340" s="25" t="s">
        <v>16</v>
      </c>
      <c r="E340" s="25" t="s">
        <v>57</v>
      </c>
      <c r="F340" s="24" t="s">
        <v>53</v>
      </c>
      <c r="G340" s="26">
        <v>1</v>
      </c>
      <c r="H340" s="81"/>
      <c r="I340" s="82"/>
    </row>
    <row r="341" spans="1:9" ht="28.5" x14ac:dyDescent="0.25">
      <c r="A341" s="29">
        <v>339</v>
      </c>
      <c r="B341" s="30" t="s">
        <v>107</v>
      </c>
      <c r="C341" s="30" t="s">
        <v>66</v>
      </c>
      <c r="D341" s="31" t="s">
        <v>16</v>
      </c>
      <c r="E341" s="31" t="s">
        <v>57</v>
      </c>
      <c r="F341" s="30" t="s">
        <v>134</v>
      </c>
      <c r="G341" s="32">
        <v>7</v>
      </c>
      <c r="H341" s="83">
        <f>SUM(G341:G342)</f>
        <v>81</v>
      </c>
      <c r="I341" s="84">
        <f t="shared" si="9"/>
        <v>5.2917311800560529E-2</v>
      </c>
    </row>
    <row r="342" spans="1:9" ht="28.5" x14ac:dyDescent="0.25">
      <c r="A342" s="29">
        <v>340</v>
      </c>
      <c r="B342" s="30" t="s">
        <v>107</v>
      </c>
      <c r="C342" s="30" t="s">
        <v>66</v>
      </c>
      <c r="D342" s="31" t="s">
        <v>16</v>
      </c>
      <c r="E342" s="31" t="s">
        <v>57</v>
      </c>
      <c r="F342" s="30" t="s">
        <v>108</v>
      </c>
      <c r="G342" s="32">
        <v>74</v>
      </c>
      <c r="H342" s="83"/>
      <c r="I342" s="84"/>
    </row>
    <row r="343" spans="1:9" ht="28.5" x14ac:dyDescent="0.25">
      <c r="A343" s="23">
        <v>341</v>
      </c>
      <c r="B343" s="24" t="s">
        <v>196</v>
      </c>
      <c r="C343" s="24" t="s">
        <v>66</v>
      </c>
      <c r="D343" s="25" t="s">
        <v>16</v>
      </c>
      <c r="E343" s="25" t="s">
        <v>191</v>
      </c>
      <c r="F343" s="24" t="s">
        <v>197</v>
      </c>
      <c r="G343" s="26">
        <v>0</v>
      </c>
      <c r="H343" s="27">
        <f t="shared" ref="H343:H348" si="10">G343</f>
        <v>0</v>
      </c>
      <c r="I343" s="28">
        <f t="shared" si="9"/>
        <v>0</v>
      </c>
    </row>
    <row r="344" spans="1:9" ht="28.5" x14ac:dyDescent="0.25">
      <c r="A344" s="29">
        <v>342</v>
      </c>
      <c r="B344" s="30" t="s">
        <v>76</v>
      </c>
      <c r="C344" s="30" t="s">
        <v>66</v>
      </c>
      <c r="D344" s="31" t="s">
        <v>17</v>
      </c>
      <c r="E344" s="31" t="s">
        <v>60</v>
      </c>
      <c r="F344" s="30" t="s">
        <v>95</v>
      </c>
      <c r="G344" s="32">
        <v>34299</v>
      </c>
      <c r="H344" s="33">
        <f t="shared" si="10"/>
        <v>34299</v>
      </c>
      <c r="I344" s="34">
        <f t="shared" si="9"/>
        <v>22.407541696881797</v>
      </c>
    </row>
    <row r="345" spans="1:9" ht="28.5" x14ac:dyDescent="0.25">
      <c r="A345" s="23">
        <v>343</v>
      </c>
      <c r="B345" s="24" t="s">
        <v>114</v>
      </c>
      <c r="C345" s="24" t="s">
        <v>115</v>
      </c>
      <c r="D345" s="25" t="s">
        <v>17</v>
      </c>
      <c r="E345" s="25" t="s">
        <v>60</v>
      </c>
      <c r="F345" s="24" t="s">
        <v>285</v>
      </c>
      <c r="G345" s="26">
        <v>10</v>
      </c>
      <c r="H345" s="27">
        <f t="shared" si="10"/>
        <v>10</v>
      </c>
      <c r="I345" s="28">
        <f t="shared" si="9"/>
        <v>6.5330014568593248E-3</v>
      </c>
    </row>
    <row r="346" spans="1:9" ht="28.5" x14ac:dyDescent="0.25">
      <c r="A346" s="29">
        <v>344</v>
      </c>
      <c r="B346" s="30" t="s">
        <v>5</v>
      </c>
      <c r="C346" s="30" t="s">
        <v>65</v>
      </c>
      <c r="D346" s="31" t="s">
        <v>17</v>
      </c>
      <c r="E346" s="31" t="s">
        <v>60</v>
      </c>
      <c r="F346" s="30" t="s">
        <v>286</v>
      </c>
      <c r="G346" s="32">
        <v>30</v>
      </c>
      <c r="H346" s="33">
        <f t="shared" si="10"/>
        <v>30</v>
      </c>
      <c r="I346" s="34">
        <f t="shared" si="9"/>
        <v>1.9599004370577974E-2</v>
      </c>
    </row>
    <row r="347" spans="1:9" x14ac:dyDescent="0.25">
      <c r="A347" s="23">
        <v>345</v>
      </c>
      <c r="B347" s="24" t="s">
        <v>139</v>
      </c>
      <c r="C347" s="24" t="s">
        <v>66</v>
      </c>
      <c r="D347" s="25" t="s">
        <v>17</v>
      </c>
      <c r="E347" s="25" t="s">
        <v>57</v>
      </c>
      <c r="F347" s="24" t="s">
        <v>140</v>
      </c>
      <c r="G347" s="26">
        <v>1</v>
      </c>
      <c r="H347" s="27">
        <f t="shared" si="10"/>
        <v>1</v>
      </c>
      <c r="I347" s="28">
        <f t="shared" si="9"/>
        <v>6.533001456859325E-4</v>
      </c>
    </row>
    <row r="348" spans="1:9" ht="28.5" x14ac:dyDescent="0.25">
      <c r="A348" s="29">
        <v>346</v>
      </c>
      <c r="B348" s="30" t="s">
        <v>82</v>
      </c>
      <c r="C348" s="30" t="s">
        <v>66</v>
      </c>
      <c r="D348" s="31" t="s">
        <v>17</v>
      </c>
      <c r="E348" s="31" t="s">
        <v>60</v>
      </c>
      <c r="F348" s="30" t="s">
        <v>199</v>
      </c>
      <c r="G348" s="32">
        <v>122</v>
      </c>
      <c r="H348" s="33">
        <f t="shared" si="10"/>
        <v>122</v>
      </c>
      <c r="I348" s="34">
        <f t="shared" si="9"/>
        <v>7.9702617773683759E-2</v>
      </c>
    </row>
    <row r="349" spans="1:9" x14ac:dyDescent="0.25">
      <c r="A349" s="23">
        <v>347</v>
      </c>
      <c r="B349" s="24" t="s">
        <v>3</v>
      </c>
      <c r="C349" s="24" t="s">
        <v>48</v>
      </c>
      <c r="D349" s="25" t="s">
        <v>17</v>
      </c>
      <c r="E349" s="25" t="s">
        <v>59</v>
      </c>
      <c r="F349" s="24" t="s">
        <v>125</v>
      </c>
      <c r="G349" s="26">
        <v>1</v>
      </c>
      <c r="H349" s="81">
        <f>SUM(G349:G351)</f>
        <v>28</v>
      </c>
      <c r="I349" s="82">
        <f t="shared" si="9"/>
        <v>1.8292404079206109E-2</v>
      </c>
    </row>
    <row r="350" spans="1:9" x14ac:dyDescent="0.25">
      <c r="A350" s="23">
        <v>348</v>
      </c>
      <c r="B350" s="24" t="s">
        <v>3</v>
      </c>
      <c r="C350" s="24" t="s">
        <v>48</v>
      </c>
      <c r="D350" s="25" t="s">
        <v>17</v>
      </c>
      <c r="E350" s="25" t="s">
        <v>57</v>
      </c>
      <c r="F350" s="24" t="s">
        <v>54</v>
      </c>
      <c r="G350" s="26">
        <v>12</v>
      </c>
      <c r="H350" s="81"/>
      <c r="I350" s="82"/>
    </row>
    <row r="351" spans="1:9" x14ac:dyDescent="0.25">
      <c r="A351" s="23">
        <v>349</v>
      </c>
      <c r="B351" s="24" t="s">
        <v>3</v>
      </c>
      <c r="C351" s="24" t="s">
        <v>48</v>
      </c>
      <c r="D351" s="25" t="s">
        <v>17</v>
      </c>
      <c r="E351" s="25" t="s">
        <v>59</v>
      </c>
      <c r="F351" s="24" t="s">
        <v>106</v>
      </c>
      <c r="G351" s="26">
        <v>15</v>
      </c>
      <c r="H351" s="81"/>
      <c r="I351" s="82"/>
    </row>
    <row r="352" spans="1:9" x14ac:dyDescent="0.25">
      <c r="A352" s="29">
        <v>350</v>
      </c>
      <c r="B352" s="30" t="s">
        <v>83</v>
      </c>
      <c r="C352" s="30" t="s">
        <v>66</v>
      </c>
      <c r="D352" s="31" t="s">
        <v>17</v>
      </c>
      <c r="E352" s="31" t="s">
        <v>57</v>
      </c>
      <c r="F352" s="30" t="s">
        <v>132</v>
      </c>
      <c r="G352" s="32">
        <v>77</v>
      </c>
      <c r="H352" s="33">
        <f t="shared" ref="H352:H358" si="11">G352</f>
        <v>77</v>
      </c>
      <c r="I352" s="34">
        <f t="shared" si="9"/>
        <v>5.0304111217816805E-2</v>
      </c>
    </row>
    <row r="353" spans="1:9" x14ac:dyDescent="0.25">
      <c r="A353" s="23">
        <v>351</v>
      </c>
      <c r="B353" s="24" t="s">
        <v>107</v>
      </c>
      <c r="C353" s="24" t="s">
        <v>66</v>
      </c>
      <c r="D353" s="25" t="s">
        <v>17</v>
      </c>
      <c r="E353" s="25" t="s">
        <v>112</v>
      </c>
      <c r="F353" s="24" t="s">
        <v>287</v>
      </c>
      <c r="G353" s="26">
        <v>12</v>
      </c>
      <c r="H353" s="27">
        <f t="shared" si="11"/>
        <v>12</v>
      </c>
      <c r="I353" s="28">
        <f t="shared" si="9"/>
        <v>7.8396017482311904E-3</v>
      </c>
    </row>
    <row r="354" spans="1:9" x14ac:dyDescent="0.25">
      <c r="A354" s="29">
        <v>352</v>
      </c>
      <c r="B354" s="30" t="s">
        <v>32</v>
      </c>
      <c r="C354" s="30" t="s">
        <v>50</v>
      </c>
      <c r="D354" s="31" t="s">
        <v>18</v>
      </c>
      <c r="E354" s="31" t="s">
        <v>59</v>
      </c>
      <c r="F354" s="30" t="s">
        <v>56</v>
      </c>
      <c r="G354" s="32">
        <v>1</v>
      </c>
      <c r="H354" s="33">
        <f t="shared" si="11"/>
        <v>1</v>
      </c>
      <c r="I354" s="34">
        <f t="shared" si="9"/>
        <v>6.533001456859325E-4</v>
      </c>
    </row>
    <row r="355" spans="1:9" x14ac:dyDescent="0.25">
      <c r="A355" s="23">
        <v>353</v>
      </c>
      <c r="B355" s="24" t="s">
        <v>288</v>
      </c>
      <c r="C355" s="24" t="s">
        <v>85</v>
      </c>
      <c r="D355" s="25" t="s">
        <v>18</v>
      </c>
      <c r="E355" s="25" t="s">
        <v>57</v>
      </c>
      <c r="F355" s="24" t="s">
        <v>289</v>
      </c>
      <c r="G355" s="26">
        <v>2</v>
      </c>
      <c r="H355" s="27">
        <f t="shared" si="11"/>
        <v>2</v>
      </c>
      <c r="I355" s="28">
        <f t="shared" si="9"/>
        <v>1.306600291371865E-3</v>
      </c>
    </row>
    <row r="356" spans="1:9" x14ac:dyDescent="0.25">
      <c r="A356" s="29">
        <v>354</v>
      </c>
      <c r="B356" s="30" t="s">
        <v>76</v>
      </c>
      <c r="C356" s="30" t="s">
        <v>66</v>
      </c>
      <c r="D356" s="31" t="s">
        <v>18</v>
      </c>
      <c r="E356" s="31" t="s">
        <v>112</v>
      </c>
      <c r="F356" s="30" t="s">
        <v>165</v>
      </c>
      <c r="G356" s="32">
        <v>261</v>
      </c>
      <c r="H356" s="33">
        <f t="shared" si="11"/>
        <v>261</v>
      </c>
      <c r="I356" s="34">
        <f t="shared" si="9"/>
        <v>0.17051133802402837</v>
      </c>
    </row>
    <row r="357" spans="1:9" x14ac:dyDescent="0.25">
      <c r="A357" s="23">
        <v>355</v>
      </c>
      <c r="B357" s="24" t="s">
        <v>82</v>
      </c>
      <c r="C357" s="24" t="s">
        <v>66</v>
      </c>
      <c r="D357" s="25" t="s">
        <v>18</v>
      </c>
      <c r="E357" s="25" t="s">
        <v>59</v>
      </c>
      <c r="F357" s="24" t="s">
        <v>194</v>
      </c>
      <c r="G357" s="26">
        <v>36</v>
      </c>
      <c r="H357" s="27">
        <f t="shared" si="11"/>
        <v>36</v>
      </c>
      <c r="I357" s="28">
        <f t="shared" si="9"/>
        <v>2.3518805244693571E-2</v>
      </c>
    </row>
    <row r="358" spans="1:9" x14ac:dyDescent="0.25">
      <c r="A358" s="29">
        <v>356</v>
      </c>
      <c r="B358" s="30" t="s">
        <v>3</v>
      </c>
      <c r="C358" s="30" t="s">
        <v>48</v>
      </c>
      <c r="D358" s="31" t="s">
        <v>18</v>
      </c>
      <c r="E358" s="31" t="s">
        <v>57</v>
      </c>
      <c r="F358" s="30" t="s">
        <v>54</v>
      </c>
      <c r="G358" s="32">
        <v>4</v>
      </c>
      <c r="H358" s="33">
        <f t="shared" si="11"/>
        <v>4</v>
      </c>
      <c r="I358" s="34">
        <f t="shared" si="9"/>
        <v>2.61320058274373E-3</v>
      </c>
    </row>
    <row r="359" spans="1:9" x14ac:dyDescent="0.25">
      <c r="A359" s="23">
        <v>357</v>
      </c>
      <c r="B359" s="24" t="s">
        <v>107</v>
      </c>
      <c r="C359" s="24" t="s">
        <v>66</v>
      </c>
      <c r="D359" s="25" t="s">
        <v>18</v>
      </c>
      <c r="E359" s="25" t="s">
        <v>57</v>
      </c>
      <c r="F359" s="24" t="s">
        <v>134</v>
      </c>
      <c r="G359" s="26">
        <v>88</v>
      </c>
      <c r="H359" s="81">
        <f>SUM(G359:G360)</f>
        <v>134</v>
      </c>
      <c r="I359" s="82">
        <f t="shared" si="9"/>
        <v>8.754221952191496E-2</v>
      </c>
    </row>
    <row r="360" spans="1:9" x14ac:dyDescent="0.25">
      <c r="A360" s="23">
        <v>358</v>
      </c>
      <c r="B360" s="24" t="s">
        <v>107</v>
      </c>
      <c r="C360" s="24" t="s">
        <v>66</v>
      </c>
      <c r="D360" s="25" t="s">
        <v>18</v>
      </c>
      <c r="E360" s="25" t="s">
        <v>57</v>
      </c>
      <c r="F360" s="24" t="s">
        <v>108</v>
      </c>
      <c r="G360" s="26">
        <v>46</v>
      </c>
      <c r="H360" s="81"/>
      <c r="I360" s="82"/>
    </row>
    <row r="361" spans="1:9" x14ac:dyDescent="0.25">
      <c r="A361" s="29">
        <v>359</v>
      </c>
      <c r="B361" s="30" t="s">
        <v>32</v>
      </c>
      <c r="C361" s="30" t="s">
        <v>50</v>
      </c>
      <c r="D361" s="31" t="s">
        <v>19</v>
      </c>
      <c r="E361" s="31" t="s">
        <v>59</v>
      </c>
      <c r="F361" s="30" t="s">
        <v>56</v>
      </c>
      <c r="G361" s="32">
        <v>65</v>
      </c>
      <c r="H361" s="33">
        <f>G361</f>
        <v>65</v>
      </c>
      <c r="I361" s="34">
        <f t="shared" si="9"/>
        <v>4.2464509469585611E-2</v>
      </c>
    </row>
    <row r="362" spans="1:9" x14ac:dyDescent="0.25">
      <c r="A362" s="23">
        <v>360</v>
      </c>
      <c r="B362" s="24" t="s">
        <v>139</v>
      </c>
      <c r="C362" s="24" t="s">
        <v>66</v>
      </c>
      <c r="D362" s="25" t="s">
        <v>19</v>
      </c>
      <c r="E362" s="25" t="s">
        <v>57</v>
      </c>
      <c r="F362" s="24" t="s">
        <v>140</v>
      </c>
      <c r="G362" s="26">
        <v>2025</v>
      </c>
      <c r="H362" s="27">
        <f>G362</f>
        <v>2025</v>
      </c>
      <c r="I362" s="28">
        <f t="shared" si="9"/>
        <v>1.3229327950140133</v>
      </c>
    </row>
    <row r="363" spans="1:9" ht="28.5" x14ac:dyDescent="0.25">
      <c r="A363" s="29">
        <v>361</v>
      </c>
      <c r="B363" s="30" t="s">
        <v>82</v>
      </c>
      <c r="C363" s="30" t="s">
        <v>66</v>
      </c>
      <c r="D363" s="31" t="s">
        <v>19</v>
      </c>
      <c r="E363" s="31" t="s">
        <v>60</v>
      </c>
      <c r="F363" s="30" t="s">
        <v>200</v>
      </c>
      <c r="G363" s="32">
        <v>5994</v>
      </c>
      <c r="H363" s="83">
        <f>SUM(G363:G364)</f>
        <v>6052</v>
      </c>
      <c r="I363" s="84">
        <f t="shared" si="9"/>
        <v>3.9537724816912636</v>
      </c>
    </row>
    <row r="364" spans="1:9" x14ac:dyDescent="0.25">
      <c r="A364" s="29">
        <v>362</v>
      </c>
      <c r="B364" s="30" t="s">
        <v>82</v>
      </c>
      <c r="C364" s="30" t="s">
        <v>66</v>
      </c>
      <c r="D364" s="31" t="s">
        <v>19</v>
      </c>
      <c r="E364" s="31" t="s">
        <v>59</v>
      </c>
      <c r="F364" s="30" t="s">
        <v>121</v>
      </c>
      <c r="G364" s="32">
        <v>58</v>
      </c>
      <c r="H364" s="83"/>
      <c r="I364" s="84"/>
    </row>
    <row r="365" spans="1:9" x14ac:dyDescent="0.25">
      <c r="A365" s="23">
        <v>363</v>
      </c>
      <c r="B365" s="24" t="s">
        <v>3</v>
      </c>
      <c r="C365" s="24" t="s">
        <v>48</v>
      </c>
      <c r="D365" s="25" t="s">
        <v>19</v>
      </c>
      <c r="E365" s="25" t="s">
        <v>57</v>
      </c>
      <c r="F365" s="24" t="s">
        <v>201</v>
      </c>
      <c r="G365" s="26">
        <v>4</v>
      </c>
      <c r="H365" s="81">
        <f>SUM(G365:G375)</f>
        <v>172</v>
      </c>
      <c r="I365" s="82">
        <f t="shared" si="9"/>
        <v>0.11236762505798038</v>
      </c>
    </row>
    <row r="366" spans="1:9" x14ac:dyDescent="0.25">
      <c r="A366" s="23">
        <v>364</v>
      </c>
      <c r="B366" s="24" t="s">
        <v>3</v>
      </c>
      <c r="C366" s="24" t="s">
        <v>48</v>
      </c>
      <c r="D366" s="25" t="s">
        <v>19</v>
      </c>
      <c r="E366" s="25" t="s">
        <v>57</v>
      </c>
      <c r="F366" s="24" t="s">
        <v>163</v>
      </c>
      <c r="G366" s="26">
        <v>30</v>
      </c>
      <c r="H366" s="81"/>
      <c r="I366" s="82"/>
    </row>
    <row r="367" spans="1:9" x14ac:dyDescent="0.25">
      <c r="A367" s="23">
        <v>365</v>
      </c>
      <c r="B367" s="24" t="s">
        <v>3</v>
      </c>
      <c r="C367" s="24" t="s">
        <v>48</v>
      </c>
      <c r="D367" s="25" t="s">
        <v>19</v>
      </c>
      <c r="E367" s="25" t="s">
        <v>59</v>
      </c>
      <c r="F367" s="24" t="s">
        <v>218</v>
      </c>
      <c r="G367" s="26">
        <v>21</v>
      </c>
      <c r="H367" s="81"/>
      <c r="I367" s="82"/>
    </row>
    <row r="368" spans="1:9" x14ac:dyDescent="0.25">
      <c r="A368" s="23">
        <v>366</v>
      </c>
      <c r="B368" s="24" t="s">
        <v>3</v>
      </c>
      <c r="C368" s="24" t="s">
        <v>48</v>
      </c>
      <c r="D368" s="25" t="s">
        <v>19</v>
      </c>
      <c r="E368" s="25" t="s">
        <v>59</v>
      </c>
      <c r="F368" s="24" t="s">
        <v>125</v>
      </c>
      <c r="G368" s="26">
        <v>38</v>
      </c>
      <c r="H368" s="81"/>
      <c r="I368" s="82"/>
    </row>
    <row r="369" spans="1:9" x14ac:dyDescent="0.25">
      <c r="A369" s="23">
        <v>367</v>
      </c>
      <c r="B369" s="24" t="s">
        <v>3</v>
      </c>
      <c r="C369" s="24" t="s">
        <v>48</v>
      </c>
      <c r="D369" s="25" t="s">
        <v>19</v>
      </c>
      <c r="E369" s="25" t="s">
        <v>57</v>
      </c>
      <c r="F369" s="24" t="s">
        <v>54</v>
      </c>
      <c r="G369" s="26">
        <v>3</v>
      </c>
      <c r="H369" s="81"/>
      <c r="I369" s="82"/>
    </row>
    <row r="370" spans="1:9" x14ac:dyDescent="0.25">
      <c r="A370" s="23">
        <v>368</v>
      </c>
      <c r="B370" s="24" t="s">
        <v>3</v>
      </c>
      <c r="C370" s="24" t="s">
        <v>48</v>
      </c>
      <c r="D370" s="25" t="s">
        <v>19</v>
      </c>
      <c r="E370" s="25" t="s">
        <v>59</v>
      </c>
      <c r="F370" s="24" t="s">
        <v>106</v>
      </c>
      <c r="G370" s="26">
        <v>12</v>
      </c>
      <c r="H370" s="81"/>
      <c r="I370" s="82"/>
    </row>
    <row r="371" spans="1:9" x14ac:dyDescent="0.25">
      <c r="A371" s="23">
        <v>369</v>
      </c>
      <c r="B371" s="24" t="s">
        <v>3</v>
      </c>
      <c r="C371" s="24" t="s">
        <v>48</v>
      </c>
      <c r="D371" s="25" t="s">
        <v>19</v>
      </c>
      <c r="E371" s="25" t="s">
        <v>59</v>
      </c>
      <c r="F371" s="24" t="s">
        <v>214</v>
      </c>
      <c r="G371" s="26">
        <v>12</v>
      </c>
      <c r="H371" s="81"/>
      <c r="I371" s="82"/>
    </row>
    <row r="372" spans="1:9" x14ac:dyDescent="0.25">
      <c r="A372" s="23">
        <v>370</v>
      </c>
      <c r="B372" s="24" t="s">
        <v>3</v>
      </c>
      <c r="C372" s="24" t="s">
        <v>48</v>
      </c>
      <c r="D372" s="25" t="s">
        <v>19</v>
      </c>
      <c r="E372" s="25" t="s">
        <v>57</v>
      </c>
      <c r="F372" s="24" t="s">
        <v>188</v>
      </c>
      <c r="G372" s="26">
        <v>4</v>
      </c>
      <c r="H372" s="81"/>
      <c r="I372" s="82"/>
    </row>
    <row r="373" spans="1:9" x14ac:dyDescent="0.25">
      <c r="A373" s="23">
        <v>371</v>
      </c>
      <c r="B373" s="24" t="s">
        <v>3</v>
      </c>
      <c r="C373" s="24" t="s">
        <v>48</v>
      </c>
      <c r="D373" s="25" t="s">
        <v>19</v>
      </c>
      <c r="E373" s="25" t="s">
        <v>57</v>
      </c>
      <c r="F373" s="24" t="s">
        <v>126</v>
      </c>
      <c r="G373" s="26">
        <v>1</v>
      </c>
      <c r="H373" s="81"/>
      <c r="I373" s="82"/>
    </row>
    <row r="374" spans="1:9" x14ac:dyDescent="0.25">
      <c r="A374" s="23">
        <v>372</v>
      </c>
      <c r="B374" s="24" t="s">
        <v>3</v>
      </c>
      <c r="C374" s="24" t="s">
        <v>48</v>
      </c>
      <c r="D374" s="25" t="s">
        <v>19</v>
      </c>
      <c r="E374" s="25" t="s">
        <v>59</v>
      </c>
      <c r="F374" s="24" t="s">
        <v>183</v>
      </c>
      <c r="G374" s="26">
        <v>6</v>
      </c>
      <c r="H374" s="81"/>
      <c r="I374" s="82"/>
    </row>
    <row r="375" spans="1:9" x14ac:dyDescent="0.25">
      <c r="A375" s="23">
        <v>373</v>
      </c>
      <c r="B375" s="24" t="s">
        <v>3</v>
      </c>
      <c r="C375" s="24" t="s">
        <v>48</v>
      </c>
      <c r="D375" s="25" t="s">
        <v>19</v>
      </c>
      <c r="E375" s="25" t="s">
        <v>59</v>
      </c>
      <c r="F375" s="24" t="s">
        <v>131</v>
      </c>
      <c r="G375" s="26">
        <v>41</v>
      </c>
      <c r="H375" s="81"/>
      <c r="I375" s="82"/>
    </row>
    <row r="376" spans="1:9" x14ac:dyDescent="0.25">
      <c r="A376" s="29">
        <v>374</v>
      </c>
      <c r="B376" s="30" t="s">
        <v>107</v>
      </c>
      <c r="C376" s="30" t="s">
        <v>66</v>
      </c>
      <c r="D376" s="31" t="s">
        <v>19</v>
      </c>
      <c r="E376" s="31" t="s">
        <v>57</v>
      </c>
      <c r="F376" s="30" t="s">
        <v>108</v>
      </c>
      <c r="G376" s="32">
        <v>2705</v>
      </c>
      <c r="H376" s="33">
        <f t="shared" ref="H376:H387" si="12">G376</f>
        <v>2705</v>
      </c>
      <c r="I376" s="34">
        <f t="shared" si="9"/>
        <v>1.7671768940804473</v>
      </c>
    </row>
    <row r="377" spans="1:9" x14ac:dyDescent="0.25">
      <c r="A377" s="23">
        <v>375</v>
      </c>
      <c r="B377" s="24" t="s">
        <v>80</v>
      </c>
      <c r="C377" s="24" t="s">
        <v>64</v>
      </c>
      <c r="D377" s="25" t="s">
        <v>20</v>
      </c>
      <c r="E377" s="25" t="s">
        <v>57</v>
      </c>
      <c r="F377" s="24" t="s">
        <v>81</v>
      </c>
      <c r="G377" s="26">
        <v>122</v>
      </c>
      <c r="H377" s="27">
        <f t="shared" si="12"/>
        <v>122</v>
      </c>
      <c r="I377" s="28">
        <f t="shared" si="9"/>
        <v>7.9702617773683759E-2</v>
      </c>
    </row>
    <row r="378" spans="1:9" ht="28.5" x14ac:dyDescent="0.25">
      <c r="A378" s="29">
        <v>376</v>
      </c>
      <c r="B378" s="30" t="s">
        <v>83</v>
      </c>
      <c r="C378" s="30" t="s">
        <v>66</v>
      </c>
      <c r="D378" s="31" t="s">
        <v>20</v>
      </c>
      <c r="E378" s="31" t="s">
        <v>60</v>
      </c>
      <c r="F378" s="30" t="s">
        <v>84</v>
      </c>
      <c r="G378" s="32">
        <v>8489</v>
      </c>
      <c r="H378" s="33">
        <f t="shared" si="12"/>
        <v>8489</v>
      </c>
      <c r="I378" s="34">
        <f t="shared" si="9"/>
        <v>5.5458649367278809</v>
      </c>
    </row>
    <row r="379" spans="1:9" x14ac:dyDescent="0.25">
      <c r="A379" s="23">
        <v>377</v>
      </c>
      <c r="B379" s="24" t="s">
        <v>32</v>
      </c>
      <c r="C379" s="24" t="s">
        <v>50</v>
      </c>
      <c r="D379" s="25" t="s">
        <v>21</v>
      </c>
      <c r="E379" s="25" t="s">
        <v>59</v>
      </c>
      <c r="F379" s="24" t="s">
        <v>56</v>
      </c>
      <c r="G379" s="26">
        <v>11</v>
      </c>
      <c r="H379" s="27">
        <f t="shared" si="12"/>
        <v>11</v>
      </c>
      <c r="I379" s="28">
        <f t="shared" si="9"/>
        <v>7.1863016025452576E-3</v>
      </c>
    </row>
    <row r="380" spans="1:9" x14ac:dyDescent="0.25">
      <c r="A380" s="29">
        <v>378</v>
      </c>
      <c r="B380" s="30" t="s">
        <v>33</v>
      </c>
      <c r="C380" s="30" t="s">
        <v>51</v>
      </c>
      <c r="D380" s="31" t="s">
        <v>21</v>
      </c>
      <c r="E380" s="31" t="s">
        <v>57</v>
      </c>
      <c r="F380" s="30" t="s">
        <v>68</v>
      </c>
      <c r="G380" s="32">
        <v>89</v>
      </c>
      <c r="H380" s="33">
        <f t="shared" si="12"/>
        <v>89</v>
      </c>
      <c r="I380" s="34">
        <f t="shared" si="9"/>
        <v>5.8143712966047992E-2</v>
      </c>
    </row>
    <row r="381" spans="1:9" x14ac:dyDescent="0.25">
      <c r="A381" s="23">
        <v>379</v>
      </c>
      <c r="B381" s="24" t="s">
        <v>76</v>
      </c>
      <c r="C381" s="24" t="s">
        <v>66</v>
      </c>
      <c r="D381" s="25" t="s">
        <v>21</v>
      </c>
      <c r="E381" s="25" t="s">
        <v>57</v>
      </c>
      <c r="F381" s="24" t="s">
        <v>77</v>
      </c>
      <c r="G381" s="26">
        <v>1106</v>
      </c>
      <c r="H381" s="27">
        <f t="shared" si="12"/>
        <v>1106</v>
      </c>
      <c r="I381" s="28">
        <f t="shared" si="9"/>
        <v>0.72254996112864134</v>
      </c>
    </row>
    <row r="382" spans="1:9" x14ac:dyDescent="0.25">
      <c r="A382" s="29">
        <v>380</v>
      </c>
      <c r="B382" s="30" t="s">
        <v>139</v>
      </c>
      <c r="C382" s="30" t="s">
        <v>66</v>
      </c>
      <c r="D382" s="31" t="s">
        <v>21</v>
      </c>
      <c r="E382" s="31" t="s">
        <v>57</v>
      </c>
      <c r="F382" s="30" t="s">
        <v>140</v>
      </c>
      <c r="G382" s="32">
        <v>250</v>
      </c>
      <c r="H382" s="33">
        <f t="shared" si="12"/>
        <v>250</v>
      </c>
      <c r="I382" s="34">
        <f t="shared" si="9"/>
        <v>0.16332503642148313</v>
      </c>
    </row>
    <row r="383" spans="1:9" x14ac:dyDescent="0.25">
      <c r="A383" s="23">
        <v>381</v>
      </c>
      <c r="B383" s="24" t="s">
        <v>83</v>
      </c>
      <c r="C383" s="24" t="s">
        <v>66</v>
      </c>
      <c r="D383" s="25" t="s">
        <v>21</v>
      </c>
      <c r="E383" s="25" t="s">
        <v>57</v>
      </c>
      <c r="F383" s="24" t="s">
        <v>132</v>
      </c>
      <c r="G383" s="26">
        <v>71</v>
      </c>
      <c r="H383" s="27">
        <f t="shared" si="12"/>
        <v>71</v>
      </c>
      <c r="I383" s="28">
        <f t="shared" si="9"/>
        <v>4.6384310343701204E-2</v>
      </c>
    </row>
    <row r="384" spans="1:9" x14ac:dyDescent="0.25">
      <c r="A384" s="29">
        <v>382</v>
      </c>
      <c r="B384" s="30" t="s">
        <v>107</v>
      </c>
      <c r="C384" s="30" t="s">
        <v>66</v>
      </c>
      <c r="D384" s="31" t="s">
        <v>21</v>
      </c>
      <c r="E384" s="31" t="s">
        <v>57</v>
      </c>
      <c r="F384" s="30" t="s">
        <v>108</v>
      </c>
      <c r="G384" s="32">
        <v>51</v>
      </c>
      <c r="H384" s="33">
        <f t="shared" si="12"/>
        <v>51</v>
      </c>
      <c r="I384" s="34">
        <f t="shared" si="9"/>
        <v>3.3318307429982555E-2</v>
      </c>
    </row>
    <row r="385" spans="1:9" x14ac:dyDescent="0.25">
      <c r="A385" s="23">
        <v>383</v>
      </c>
      <c r="B385" s="24" t="s">
        <v>34</v>
      </c>
      <c r="C385" s="24" t="s">
        <v>49</v>
      </c>
      <c r="D385" s="25" t="s">
        <v>38</v>
      </c>
      <c r="E385" s="25" t="s">
        <v>59</v>
      </c>
      <c r="F385" s="24" t="s">
        <v>69</v>
      </c>
      <c r="G385" s="26">
        <v>27</v>
      </c>
      <c r="H385" s="27">
        <f t="shared" si="12"/>
        <v>27</v>
      </c>
      <c r="I385" s="28">
        <f t="shared" si="9"/>
        <v>1.7639103933520178E-2</v>
      </c>
    </row>
    <row r="386" spans="1:9" ht="28.5" x14ac:dyDescent="0.25">
      <c r="A386" s="29">
        <v>384</v>
      </c>
      <c r="B386" s="30" t="s">
        <v>76</v>
      </c>
      <c r="C386" s="30" t="s">
        <v>66</v>
      </c>
      <c r="D386" s="31" t="s">
        <v>38</v>
      </c>
      <c r="E386" s="31" t="s">
        <v>60</v>
      </c>
      <c r="F386" s="30" t="s">
        <v>213</v>
      </c>
      <c r="G386" s="32">
        <v>1756</v>
      </c>
      <c r="H386" s="33">
        <f t="shared" si="12"/>
        <v>1756</v>
      </c>
      <c r="I386" s="34">
        <f t="shared" si="9"/>
        <v>1.1471950558244974</v>
      </c>
    </row>
    <row r="387" spans="1:9" ht="28.5" x14ac:dyDescent="0.25">
      <c r="A387" s="23">
        <v>385</v>
      </c>
      <c r="B387" s="24" t="s">
        <v>202</v>
      </c>
      <c r="C387" s="24" t="s">
        <v>143</v>
      </c>
      <c r="D387" s="25" t="s">
        <v>38</v>
      </c>
      <c r="E387" s="25" t="s">
        <v>60</v>
      </c>
      <c r="F387" s="24" t="s">
        <v>203</v>
      </c>
      <c r="G387" s="26">
        <v>7</v>
      </c>
      <c r="H387" s="27">
        <f t="shared" si="12"/>
        <v>7</v>
      </c>
      <c r="I387" s="28">
        <f t="shared" si="9"/>
        <v>4.5731010198015272E-3</v>
      </c>
    </row>
    <row r="388" spans="1:9" x14ac:dyDescent="0.25">
      <c r="A388" s="29">
        <v>386</v>
      </c>
      <c r="B388" s="30" t="s">
        <v>3</v>
      </c>
      <c r="C388" s="30" t="s">
        <v>48</v>
      </c>
      <c r="D388" s="31" t="s">
        <v>22</v>
      </c>
      <c r="E388" s="31" t="s">
        <v>57</v>
      </c>
      <c r="F388" s="30" t="s">
        <v>54</v>
      </c>
      <c r="G388" s="32">
        <v>4</v>
      </c>
      <c r="H388" s="83">
        <f>SUM(G388:G389)</f>
        <v>35</v>
      </c>
      <c r="I388" s="84">
        <f t="shared" ref="I388:I451" si="13">H388*100/153069</f>
        <v>2.2865505099007637E-2</v>
      </c>
    </row>
    <row r="389" spans="1:9" x14ac:dyDescent="0.25">
      <c r="A389" s="29">
        <v>387</v>
      </c>
      <c r="B389" s="30" t="s">
        <v>3</v>
      </c>
      <c r="C389" s="30" t="s">
        <v>48</v>
      </c>
      <c r="D389" s="31" t="s">
        <v>22</v>
      </c>
      <c r="E389" s="31" t="s">
        <v>67</v>
      </c>
      <c r="F389" s="30" t="s">
        <v>179</v>
      </c>
      <c r="G389" s="32">
        <v>31</v>
      </c>
      <c r="H389" s="83"/>
      <c r="I389" s="84"/>
    </row>
    <row r="390" spans="1:9" x14ac:dyDescent="0.25">
      <c r="A390" s="23">
        <v>388</v>
      </c>
      <c r="B390" s="24" t="s">
        <v>107</v>
      </c>
      <c r="C390" s="24" t="s">
        <v>66</v>
      </c>
      <c r="D390" s="25" t="s">
        <v>22</v>
      </c>
      <c r="E390" s="25" t="s">
        <v>57</v>
      </c>
      <c r="F390" s="24" t="s">
        <v>108</v>
      </c>
      <c r="G390" s="26">
        <v>96</v>
      </c>
      <c r="H390" s="27">
        <f>G390</f>
        <v>96</v>
      </c>
      <c r="I390" s="28">
        <f t="shared" si="13"/>
        <v>6.2716813985849523E-2</v>
      </c>
    </row>
    <row r="391" spans="1:9" x14ac:dyDescent="0.25">
      <c r="A391" s="29">
        <v>389</v>
      </c>
      <c r="B391" s="30" t="s">
        <v>76</v>
      </c>
      <c r="C391" s="30" t="s">
        <v>66</v>
      </c>
      <c r="D391" s="31" t="s">
        <v>23</v>
      </c>
      <c r="E391" s="31" t="s">
        <v>61</v>
      </c>
      <c r="F391" s="30" t="s">
        <v>96</v>
      </c>
      <c r="G391" s="32">
        <v>200</v>
      </c>
      <c r="H391" s="83">
        <f>SUM(G391:G396)</f>
        <v>1518</v>
      </c>
      <c r="I391" s="84">
        <f t="shared" si="13"/>
        <v>0.9917096211512455</v>
      </c>
    </row>
    <row r="392" spans="1:9" x14ac:dyDescent="0.25">
      <c r="A392" s="29">
        <v>390</v>
      </c>
      <c r="B392" s="30" t="s">
        <v>76</v>
      </c>
      <c r="C392" s="30" t="s">
        <v>66</v>
      </c>
      <c r="D392" s="31" t="s">
        <v>23</v>
      </c>
      <c r="E392" s="31" t="s">
        <v>61</v>
      </c>
      <c r="F392" s="30" t="s">
        <v>93</v>
      </c>
      <c r="G392" s="32">
        <v>6</v>
      </c>
      <c r="H392" s="83"/>
      <c r="I392" s="84"/>
    </row>
    <row r="393" spans="1:9" x14ac:dyDescent="0.25">
      <c r="A393" s="29">
        <v>391</v>
      </c>
      <c r="B393" s="30" t="s">
        <v>76</v>
      </c>
      <c r="C393" s="30" t="s">
        <v>66</v>
      </c>
      <c r="D393" s="31" t="s">
        <v>23</v>
      </c>
      <c r="E393" s="31" t="s">
        <v>112</v>
      </c>
      <c r="F393" s="30" t="s">
        <v>165</v>
      </c>
      <c r="G393" s="32">
        <v>958</v>
      </c>
      <c r="H393" s="83"/>
      <c r="I393" s="84"/>
    </row>
    <row r="394" spans="1:9" x14ac:dyDescent="0.25">
      <c r="A394" s="29">
        <v>392</v>
      </c>
      <c r="B394" s="30" t="s">
        <v>76</v>
      </c>
      <c r="C394" s="30" t="s">
        <v>66</v>
      </c>
      <c r="D394" s="31" t="s">
        <v>23</v>
      </c>
      <c r="E394" s="31" t="s">
        <v>57</v>
      </c>
      <c r="F394" s="30" t="s">
        <v>77</v>
      </c>
      <c r="G394" s="32">
        <v>119</v>
      </c>
      <c r="H394" s="83"/>
      <c r="I394" s="84"/>
    </row>
    <row r="395" spans="1:9" x14ac:dyDescent="0.25">
      <c r="A395" s="29">
        <v>393</v>
      </c>
      <c r="B395" s="30" t="s">
        <v>76</v>
      </c>
      <c r="C395" s="30" t="s">
        <v>66</v>
      </c>
      <c r="D395" s="31" t="s">
        <v>23</v>
      </c>
      <c r="E395" s="31" t="s">
        <v>67</v>
      </c>
      <c r="F395" s="30" t="s">
        <v>78</v>
      </c>
      <c r="G395" s="32">
        <v>205</v>
      </c>
      <c r="H395" s="83"/>
      <c r="I395" s="84"/>
    </row>
    <row r="396" spans="1:9" x14ac:dyDescent="0.25">
      <c r="A396" s="29">
        <v>394</v>
      </c>
      <c r="B396" s="30" t="s">
        <v>76</v>
      </c>
      <c r="C396" s="30" t="s">
        <v>66</v>
      </c>
      <c r="D396" s="31" t="s">
        <v>23</v>
      </c>
      <c r="E396" s="31" t="s">
        <v>112</v>
      </c>
      <c r="F396" s="30" t="s">
        <v>277</v>
      </c>
      <c r="G396" s="32">
        <v>30</v>
      </c>
      <c r="H396" s="83"/>
      <c r="I396" s="84"/>
    </row>
    <row r="397" spans="1:9" x14ac:dyDescent="0.25">
      <c r="A397" s="23">
        <v>395</v>
      </c>
      <c r="B397" s="24" t="s">
        <v>139</v>
      </c>
      <c r="C397" s="24" t="s">
        <v>66</v>
      </c>
      <c r="D397" s="25" t="s">
        <v>23</v>
      </c>
      <c r="E397" s="25" t="s">
        <v>57</v>
      </c>
      <c r="F397" s="24" t="s">
        <v>140</v>
      </c>
      <c r="G397" s="26">
        <v>7</v>
      </c>
      <c r="H397" s="27">
        <f>G397</f>
        <v>7</v>
      </c>
      <c r="I397" s="28">
        <f t="shared" si="13"/>
        <v>4.5731010198015272E-3</v>
      </c>
    </row>
    <row r="398" spans="1:9" x14ac:dyDescent="0.25">
      <c r="A398" s="29">
        <v>396</v>
      </c>
      <c r="B398" s="30" t="s">
        <v>82</v>
      </c>
      <c r="C398" s="30" t="s">
        <v>66</v>
      </c>
      <c r="D398" s="31" t="s">
        <v>23</v>
      </c>
      <c r="E398" s="31" t="s">
        <v>57</v>
      </c>
      <c r="F398" s="30" t="s">
        <v>256</v>
      </c>
      <c r="G398" s="32">
        <v>1</v>
      </c>
      <c r="H398" s="83">
        <f>SUM(G398:G400)</f>
        <v>93</v>
      </c>
      <c r="I398" s="84">
        <f t="shared" si="13"/>
        <v>6.0756913548791723E-2</v>
      </c>
    </row>
    <row r="399" spans="1:9" x14ac:dyDescent="0.25">
      <c r="A399" s="29">
        <v>397</v>
      </c>
      <c r="B399" s="30" t="s">
        <v>82</v>
      </c>
      <c r="C399" s="30" t="s">
        <v>66</v>
      </c>
      <c r="D399" s="31" t="s">
        <v>23</v>
      </c>
      <c r="E399" s="31" t="s">
        <v>59</v>
      </c>
      <c r="F399" s="30" t="s">
        <v>121</v>
      </c>
      <c r="G399" s="32">
        <v>86</v>
      </c>
      <c r="H399" s="83"/>
      <c r="I399" s="84"/>
    </row>
    <row r="400" spans="1:9" ht="28.5" x14ac:dyDescent="0.25">
      <c r="A400" s="29">
        <v>398</v>
      </c>
      <c r="B400" s="30" t="s">
        <v>82</v>
      </c>
      <c r="C400" s="30" t="s">
        <v>66</v>
      </c>
      <c r="D400" s="31" t="s">
        <v>23</v>
      </c>
      <c r="E400" s="31" t="s">
        <v>60</v>
      </c>
      <c r="F400" s="30" t="s">
        <v>199</v>
      </c>
      <c r="G400" s="32">
        <v>6</v>
      </c>
      <c r="H400" s="83"/>
      <c r="I400" s="84"/>
    </row>
    <row r="401" spans="1:9" x14ac:dyDescent="0.25">
      <c r="A401" s="23">
        <v>399</v>
      </c>
      <c r="B401" s="24" t="s">
        <v>3</v>
      </c>
      <c r="C401" s="24" t="s">
        <v>48</v>
      </c>
      <c r="D401" s="25" t="s">
        <v>23</v>
      </c>
      <c r="E401" s="25" t="s">
        <v>57</v>
      </c>
      <c r="F401" s="24" t="s">
        <v>105</v>
      </c>
      <c r="G401" s="26">
        <v>1</v>
      </c>
      <c r="H401" s="81">
        <f>SUM(G401:G404)</f>
        <v>8</v>
      </c>
      <c r="I401" s="82">
        <f t="shared" si="13"/>
        <v>5.22640116548746E-3</v>
      </c>
    </row>
    <row r="402" spans="1:9" x14ac:dyDescent="0.25">
      <c r="A402" s="23">
        <v>400</v>
      </c>
      <c r="B402" s="24" t="s">
        <v>3</v>
      </c>
      <c r="C402" s="24" t="s">
        <v>48</v>
      </c>
      <c r="D402" s="25" t="s">
        <v>23</v>
      </c>
      <c r="E402" s="25" t="s">
        <v>59</v>
      </c>
      <c r="F402" s="24" t="s">
        <v>218</v>
      </c>
      <c r="G402" s="26">
        <v>2</v>
      </c>
      <c r="H402" s="81"/>
      <c r="I402" s="82"/>
    </row>
    <row r="403" spans="1:9" x14ac:dyDescent="0.25">
      <c r="A403" s="23">
        <v>401</v>
      </c>
      <c r="B403" s="24" t="s">
        <v>3</v>
      </c>
      <c r="C403" s="24" t="s">
        <v>48</v>
      </c>
      <c r="D403" s="25" t="s">
        <v>23</v>
      </c>
      <c r="E403" s="25" t="s">
        <v>57</v>
      </c>
      <c r="F403" s="24" t="s">
        <v>54</v>
      </c>
      <c r="G403" s="26">
        <v>4</v>
      </c>
      <c r="H403" s="81"/>
      <c r="I403" s="82"/>
    </row>
    <row r="404" spans="1:9" x14ac:dyDescent="0.25">
      <c r="A404" s="23">
        <v>402</v>
      </c>
      <c r="B404" s="24" t="s">
        <v>3</v>
      </c>
      <c r="C404" s="24" t="s">
        <v>48</v>
      </c>
      <c r="D404" s="25" t="s">
        <v>23</v>
      </c>
      <c r="E404" s="25" t="s">
        <v>57</v>
      </c>
      <c r="F404" s="24" t="s">
        <v>290</v>
      </c>
      <c r="G404" s="26">
        <v>1</v>
      </c>
      <c r="H404" s="81"/>
      <c r="I404" s="82"/>
    </row>
    <row r="405" spans="1:9" x14ac:dyDescent="0.25">
      <c r="A405" s="29">
        <v>403</v>
      </c>
      <c r="B405" s="30" t="s">
        <v>83</v>
      </c>
      <c r="C405" s="30" t="s">
        <v>66</v>
      </c>
      <c r="D405" s="31" t="s">
        <v>23</v>
      </c>
      <c r="E405" s="31" t="s">
        <v>57</v>
      </c>
      <c r="F405" s="30" t="s">
        <v>132</v>
      </c>
      <c r="G405" s="32">
        <v>48</v>
      </c>
      <c r="H405" s="83">
        <f>SUM(G405:G406)</f>
        <v>49</v>
      </c>
      <c r="I405" s="84">
        <f t="shared" si="13"/>
        <v>3.2011707138610693E-2</v>
      </c>
    </row>
    <row r="406" spans="1:9" x14ac:dyDescent="0.25">
      <c r="A406" s="29">
        <v>404</v>
      </c>
      <c r="B406" s="30" t="s">
        <v>83</v>
      </c>
      <c r="C406" s="30" t="s">
        <v>66</v>
      </c>
      <c r="D406" s="31" t="s">
        <v>23</v>
      </c>
      <c r="E406" s="31" t="s">
        <v>205</v>
      </c>
      <c r="F406" s="30" t="s">
        <v>204</v>
      </c>
      <c r="G406" s="32">
        <v>1</v>
      </c>
      <c r="H406" s="83"/>
      <c r="I406" s="84"/>
    </row>
    <row r="407" spans="1:9" x14ac:dyDescent="0.25">
      <c r="A407" s="23">
        <v>405</v>
      </c>
      <c r="B407" s="24" t="s">
        <v>4</v>
      </c>
      <c r="C407" s="24" t="s">
        <v>47</v>
      </c>
      <c r="D407" s="25" t="s">
        <v>23</v>
      </c>
      <c r="E407" s="25" t="s">
        <v>57</v>
      </c>
      <c r="F407" s="24" t="s">
        <v>269</v>
      </c>
      <c r="G407" s="26">
        <v>1</v>
      </c>
      <c r="H407" s="27">
        <f>G407</f>
        <v>1</v>
      </c>
      <c r="I407" s="28">
        <f t="shared" si="13"/>
        <v>6.533001456859325E-4</v>
      </c>
    </row>
    <row r="408" spans="1:9" x14ac:dyDescent="0.25">
      <c r="A408" s="29">
        <v>406</v>
      </c>
      <c r="B408" s="30" t="s">
        <v>107</v>
      </c>
      <c r="C408" s="30" t="s">
        <v>66</v>
      </c>
      <c r="D408" s="31" t="s">
        <v>23</v>
      </c>
      <c r="E408" s="31" t="s">
        <v>57</v>
      </c>
      <c r="F408" s="30" t="s">
        <v>134</v>
      </c>
      <c r="G408" s="32">
        <v>3</v>
      </c>
      <c r="H408" s="83">
        <f>SUM(G408:G409)</f>
        <v>135</v>
      </c>
      <c r="I408" s="84">
        <f t="shared" si="13"/>
        <v>8.8195519667600891E-2</v>
      </c>
    </row>
    <row r="409" spans="1:9" x14ac:dyDescent="0.25">
      <c r="A409" s="29">
        <v>407</v>
      </c>
      <c r="B409" s="30" t="s">
        <v>107</v>
      </c>
      <c r="C409" s="30" t="s">
        <v>66</v>
      </c>
      <c r="D409" s="31" t="s">
        <v>23</v>
      </c>
      <c r="E409" s="31" t="s">
        <v>57</v>
      </c>
      <c r="F409" s="30" t="s">
        <v>108</v>
      </c>
      <c r="G409" s="32">
        <v>132</v>
      </c>
      <c r="H409" s="83"/>
      <c r="I409" s="84"/>
    </row>
    <row r="410" spans="1:9" x14ac:dyDescent="0.25">
      <c r="A410" s="23">
        <v>408</v>
      </c>
      <c r="B410" s="24" t="s">
        <v>196</v>
      </c>
      <c r="C410" s="24" t="s">
        <v>66</v>
      </c>
      <c r="D410" s="25" t="s">
        <v>23</v>
      </c>
      <c r="E410" s="25" t="s">
        <v>57</v>
      </c>
      <c r="F410" s="24" t="s">
        <v>222</v>
      </c>
      <c r="G410" s="26">
        <v>5</v>
      </c>
      <c r="H410" s="27">
        <f>G410</f>
        <v>5</v>
      </c>
      <c r="I410" s="28">
        <f t="shared" si="13"/>
        <v>3.2665007284296624E-3</v>
      </c>
    </row>
    <row r="411" spans="1:9" x14ac:dyDescent="0.25">
      <c r="A411" s="29">
        <v>409</v>
      </c>
      <c r="B411" s="30" t="s">
        <v>3</v>
      </c>
      <c r="C411" s="30" t="s">
        <v>48</v>
      </c>
      <c r="D411" s="31" t="s">
        <v>97</v>
      </c>
      <c r="E411" s="31" t="s">
        <v>57</v>
      </c>
      <c r="F411" s="30" t="s">
        <v>54</v>
      </c>
      <c r="G411" s="32">
        <v>2</v>
      </c>
      <c r="H411" s="83">
        <f>SUM(G411:G412)</f>
        <v>3</v>
      </c>
      <c r="I411" s="84">
        <f t="shared" si="13"/>
        <v>1.9599004370577976E-3</v>
      </c>
    </row>
    <row r="412" spans="1:9" x14ac:dyDescent="0.25">
      <c r="A412" s="29">
        <v>410</v>
      </c>
      <c r="B412" s="30" t="s">
        <v>3</v>
      </c>
      <c r="C412" s="30" t="s">
        <v>48</v>
      </c>
      <c r="D412" s="31" t="s">
        <v>97</v>
      </c>
      <c r="E412" s="31" t="s">
        <v>57</v>
      </c>
      <c r="F412" s="30" t="s">
        <v>53</v>
      </c>
      <c r="G412" s="32">
        <v>1</v>
      </c>
      <c r="H412" s="83"/>
      <c r="I412" s="84"/>
    </row>
    <row r="413" spans="1:9" ht="28.5" x14ac:dyDescent="0.25">
      <c r="A413" s="23">
        <v>411</v>
      </c>
      <c r="B413" s="24" t="s">
        <v>98</v>
      </c>
      <c r="C413" s="24" t="s">
        <v>66</v>
      </c>
      <c r="D413" s="25" t="s">
        <v>39</v>
      </c>
      <c r="E413" s="25" t="s">
        <v>60</v>
      </c>
      <c r="F413" s="24" t="s">
        <v>99</v>
      </c>
      <c r="G413" s="26">
        <v>1</v>
      </c>
      <c r="H413" s="27">
        <f>G413</f>
        <v>1</v>
      </c>
      <c r="I413" s="28">
        <f t="shared" si="13"/>
        <v>6.533001456859325E-4</v>
      </c>
    </row>
    <row r="414" spans="1:9" x14ac:dyDescent="0.25">
      <c r="A414" s="29">
        <v>412</v>
      </c>
      <c r="B414" s="30" t="s">
        <v>76</v>
      </c>
      <c r="C414" s="30" t="s">
        <v>66</v>
      </c>
      <c r="D414" s="31" t="s">
        <v>39</v>
      </c>
      <c r="E414" s="31" t="s">
        <v>57</v>
      </c>
      <c r="F414" s="30" t="s">
        <v>77</v>
      </c>
      <c r="G414" s="32">
        <v>1</v>
      </c>
      <c r="H414" s="83">
        <f>SUM(G414:G415)</f>
        <v>47</v>
      </c>
      <c r="I414" s="84">
        <f t="shared" si="13"/>
        <v>3.0705106847238827E-2</v>
      </c>
    </row>
    <row r="415" spans="1:9" ht="28.5" x14ac:dyDescent="0.25">
      <c r="A415" s="29">
        <v>413</v>
      </c>
      <c r="B415" s="30" t="s">
        <v>76</v>
      </c>
      <c r="C415" s="30" t="s">
        <v>66</v>
      </c>
      <c r="D415" s="31" t="s">
        <v>39</v>
      </c>
      <c r="E415" s="31" t="s">
        <v>60</v>
      </c>
      <c r="F415" s="30" t="s">
        <v>213</v>
      </c>
      <c r="G415" s="32">
        <v>46</v>
      </c>
      <c r="H415" s="83"/>
      <c r="I415" s="84"/>
    </row>
    <row r="416" spans="1:9" ht="28.5" x14ac:dyDescent="0.25">
      <c r="A416" s="23">
        <v>414</v>
      </c>
      <c r="B416" s="24" t="s">
        <v>3</v>
      </c>
      <c r="C416" s="24" t="s">
        <v>48</v>
      </c>
      <c r="D416" s="25" t="s">
        <v>39</v>
      </c>
      <c r="E416" s="25" t="s">
        <v>60</v>
      </c>
      <c r="F416" s="24" t="s">
        <v>291</v>
      </c>
      <c r="G416" s="26">
        <v>1</v>
      </c>
      <c r="H416" s="27">
        <f>G416</f>
        <v>1</v>
      </c>
      <c r="I416" s="28">
        <f t="shared" si="13"/>
        <v>6.533001456859325E-4</v>
      </c>
    </row>
    <row r="417" spans="1:9" x14ac:dyDescent="0.25">
      <c r="A417" s="29">
        <v>415</v>
      </c>
      <c r="B417" s="30" t="s">
        <v>107</v>
      </c>
      <c r="C417" s="30" t="s">
        <v>66</v>
      </c>
      <c r="D417" s="31" t="s">
        <v>39</v>
      </c>
      <c r="E417" s="31" t="s">
        <v>57</v>
      </c>
      <c r="F417" s="30" t="s">
        <v>108</v>
      </c>
      <c r="G417" s="32">
        <v>98</v>
      </c>
      <c r="H417" s="33">
        <f>G417</f>
        <v>98</v>
      </c>
      <c r="I417" s="34">
        <f t="shared" si="13"/>
        <v>6.4023414277221385E-2</v>
      </c>
    </row>
    <row r="418" spans="1:9" x14ac:dyDescent="0.25">
      <c r="A418" s="23">
        <v>416</v>
      </c>
      <c r="B418" s="24" t="s">
        <v>76</v>
      </c>
      <c r="C418" s="24" t="s">
        <v>66</v>
      </c>
      <c r="D418" s="25" t="s">
        <v>24</v>
      </c>
      <c r="E418" s="25" t="s">
        <v>67</v>
      </c>
      <c r="F418" s="24" t="s">
        <v>91</v>
      </c>
      <c r="G418" s="26">
        <v>10</v>
      </c>
      <c r="H418" s="81">
        <f>SUM(G418:G419)</f>
        <v>679</v>
      </c>
      <c r="I418" s="82">
        <f t="shared" si="13"/>
        <v>0.44359079892074815</v>
      </c>
    </row>
    <row r="419" spans="1:9" x14ac:dyDescent="0.25">
      <c r="A419" s="23">
        <v>417</v>
      </c>
      <c r="B419" s="24" t="s">
        <v>76</v>
      </c>
      <c r="C419" s="24" t="s">
        <v>66</v>
      </c>
      <c r="D419" s="25" t="s">
        <v>24</v>
      </c>
      <c r="E419" s="25" t="s">
        <v>67</v>
      </c>
      <c r="F419" s="24" t="s">
        <v>78</v>
      </c>
      <c r="G419" s="26">
        <v>669</v>
      </c>
      <c r="H419" s="81"/>
      <c r="I419" s="82"/>
    </row>
    <row r="420" spans="1:9" x14ac:dyDescent="0.25">
      <c r="A420" s="29">
        <v>418</v>
      </c>
      <c r="B420" s="30" t="s">
        <v>292</v>
      </c>
      <c r="C420" s="30" t="s">
        <v>115</v>
      </c>
      <c r="D420" s="31" t="s">
        <v>24</v>
      </c>
      <c r="E420" s="31" t="s">
        <v>112</v>
      </c>
      <c r="F420" s="30" t="s">
        <v>293</v>
      </c>
      <c r="G420" s="32">
        <v>6</v>
      </c>
      <c r="H420" s="33">
        <f>G420</f>
        <v>6</v>
      </c>
      <c r="I420" s="34">
        <f t="shared" si="13"/>
        <v>3.9198008741155952E-3</v>
      </c>
    </row>
    <row r="421" spans="1:9" x14ac:dyDescent="0.25">
      <c r="A421" s="23">
        <v>419</v>
      </c>
      <c r="B421" s="24" t="s">
        <v>3</v>
      </c>
      <c r="C421" s="24" t="s">
        <v>48</v>
      </c>
      <c r="D421" s="25" t="s">
        <v>24</v>
      </c>
      <c r="E421" s="25" t="s">
        <v>57</v>
      </c>
      <c r="F421" s="24" t="s">
        <v>105</v>
      </c>
      <c r="G421" s="26">
        <v>3</v>
      </c>
      <c r="H421" s="81">
        <f>SUM(G421:G423)</f>
        <v>5</v>
      </c>
      <c r="I421" s="82">
        <f t="shared" si="13"/>
        <v>3.2665007284296624E-3</v>
      </c>
    </row>
    <row r="422" spans="1:9" x14ac:dyDescent="0.25">
      <c r="A422" s="23">
        <v>420</v>
      </c>
      <c r="B422" s="24" t="s">
        <v>3</v>
      </c>
      <c r="C422" s="24" t="s">
        <v>48</v>
      </c>
      <c r="D422" s="25" t="s">
        <v>24</v>
      </c>
      <c r="E422" s="25" t="s">
        <v>57</v>
      </c>
      <c r="F422" s="24" t="s">
        <v>54</v>
      </c>
      <c r="G422" s="26">
        <v>1</v>
      </c>
      <c r="H422" s="81"/>
      <c r="I422" s="82"/>
    </row>
    <row r="423" spans="1:9" x14ac:dyDescent="0.25">
      <c r="A423" s="23">
        <v>421</v>
      </c>
      <c r="B423" s="24" t="s">
        <v>3</v>
      </c>
      <c r="C423" s="24" t="s">
        <v>48</v>
      </c>
      <c r="D423" s="25" t="s">
        <v>24</v>
      </c>
      <c r="E423" s="25" t="s">
        <v>57</v>
      </c>
      <c r="F423" s="24" t="s">
        <v>175</v>
      </c>
      <c r="G423" s="26">
        <v>1</v>
      </c>
      <c r="H423" s="81"/>
      <c r="I423" s="82"/>
    </row>
    <row r="424" spans="1:9" x14ac:dyDescent="0.25">
      <c r="A424" s="29">
        <v>422</v>
      </c>
      <c r="B424" s="30" t="s">
        <v>4</v>
      </c>
      <c r="C424" s="30" t="s">
        <v>47</v>
      </c>
      <c r="D424" s="31" t="s">
        <v>24</v>
      </c>
      <c r="E424" s="31" t="s">
        <v>59</v>
      </c>
      <c r="F424" s="30" t="s">
        <v>55</v>
      </c>
      <c r="G424" s="32">
        <v>1</v>
      </c>
      <c r="H424" s="33">
        <f>G424</f>
        <v>1</v>
      </c>
      <c r="I424" s="34">
        <f t="shared" si="13"/>
        <v>6.533001456859325E-4</v>
      </c>
    </row>
    <row r="425" spans="1:9" x14ac:dyDescent="0.25">
      <c r="A425" s="23">
        <v>423</v>
      </c>
      <c r="B425" s="24" t="s">
        <v>107</v>
      </c>
      <c r="C425" s="24" t="s">
        <v>66</v>
      </c>
      <c r="D425" s="25" t="s">
        <v>24</v>
      </c>
      <c r="E425" s="25" t="s">
        <v>57</v>
      </c>
      <c r="F425" s="24" t="s">
        <v>108</v>
      </c>
      <c r="G425" s="26">
        <v>55</v>
      </c>
      <c r="H425" s="27">
        <f>G425</f>
        <v>55</v>
      </c>
      <c r="I425" s="28">
        <f t="shared" si="13"/>
        <v>3.5931508012726286E-2</v>
      </c>
    </row>
    <row r="426" spans="1:9" ht="28.5" x14ac:dyDescent="0.25">
      <c r="A426" s="29">
        <v>424</v>
      </c>
      <c r="B426" s="30" t="s">
        <v>76</v>
      </c>
      <c r="C426" s="30" t="s">
        <v>66</v>
      </c>
      <c r="D426" s="31" t="s">
        <v>40</v>
      </c>
      <c r="E426" s="31" t="s">
        <v>57</v>
      </c>
      <c r="F426" s="30" t="s">
        <v>77</v>
      </c>
      <c r="G426" s="32">
        <v>2</v>
      </c>
      <c r="H426" s="33">
        <f>G426</f>
        <v>2</v>
      </c>
      <c r="I426" s="34">
        <f t="shared" si="13"/>
        <v>1.306600291371865E-3</v>
      </c>
    </row>
    <row r="427" spans="1:9" ht="28.5" x14ac:dyDescent="0.25">
      <c r="A427" s="23">
        <v>425</v>
      </c>
      <c r="B427" s="24" t="s">
        <v>139</v>
      </c>
      <c r="C427" s="24" t="s">
        <v>66</v>
      </c>
      <c r="D427" s="25" t="s">
        <v>40</v>
      </c>
      <c r="E427" s="25" t="s">
        <v>57</v>
      </c>
      <c r="F427" s="24" t="s">
        <v>140</v>
      </c>
      <c r="G427" s="26">
        <v>1</v>
      </c>
      <c r="H427" s="27">
        <f>G427</f>
        <v>1</v>
      </c>
      <c r="I427" s="28">
        <f t="shared" si="13"/>
        <v>6.533001456859325E-4</v>
      </c>
    </row>
    <row r="428" spans="1:9" ht="28.5" x14ac:dyDescent="0.25">
      <c r="A428" s="29">
        <v>426</v>
      </c>
      <c r="B428" s="30" t="s">
        <v>3</v>
      </c>
      <c r="C428" s="30" t="s">
        <v>48</v>
      </c>
      <c r="D428" s="31" t="s">
        <v>40</v>
      </c>
      <c r="E428" s="31" t="s">
        <v>57</v>
      </c>
      <c r="F428" s="30" t="s">
        <v>54</v>
      </c>
      <c r="G428" s="32">
        <v>2</v>
      </c>
      <c r="H428" s="33">
        <f>G428</f>
        <v>2</v>
      </c>
      <c r="I428" s="34">
        <f t="shared" si="13"/>
        <v>1.306600291371865E-3</v>
      </c>
    </row>
    <row r="429" spans="1:9" x14ac:dyDescent="0.25">
      <c r="A429" s="23">
        <v>427</v>
      </c>
      <c r="B429" s="24" t="s">
        <v>76</v>
      </c>
      <c r="C429" s="24" t="s">
        <v>66</v>
      </c>
      <c r="D429" s="25" t="s">
        <v>25</v>
      </c>
      <c r="E429" s="25" t="s">
        <v>57</v>
      </c>
      <c r="F429" s="24" t="s">
        <v>77</v>
      </c>
      <c r="G429" s="26">
        <v>49</v>
      </c>
      <c r="H429" s="81">
        <f>SUM(G429:G430)</f>
        <v>70</v>
      </c>
      <c r="I429" s="82">
        <f t="shared" si="13"/>
        <v>4.5731010198015273E-2</v>
      </c>
    </row>
    <row r="430" spans="1:9" x14ac:dyDescent="0.25">
      <c r="A430" s="23">
        <v>428</v>
      </c>
      <c r="B430" s="24" t="s">
        <v>76</v>
      </c>
      <c r="C430" s="24" t="s">
        <v>66</v>
      </c>
      <c r="D430" s="25" t="s">
        <v>25</v>
      </c>
      <c r="E430" s="25" t="s">
        <v>67</v>
      </c>
      <c r="F430" s="24" t="s">
        <v>78</v>
      </c>
      <c r="G430" s="26">
        <v>21</v>
      </c>
      <c r="H430" s="81"/>
      <c r="I430" s="82"/>
    </row>
    <row r="431" spans="1:9" ht="28.5" x14ac:dyDescent="0.25">
      <c r="A431" s="29">
        <v>429</v>
      </c>
      <c r="B431" s="30" t="s">
        <v>82</v>
      </c>
      <c r="C431" s="30" t="s">
        <v>66</v>
      </c>
      <c r="D431" s="31" t="s">
        <v>25</v>
      </c>
      <c r="E431" s="31" t="s">
        <v>60</v>
      </c>
      <c r="F431" s="30" t="s">
        <v>122</v>
      </c>
      <c r="G431" s="32">
        <v>2</v>
      </c>
      <c r="H431" s="33">
        <f>G431</f>
        <v>2</v>
      </c>
      <c r="I431" s="34">
        <f t="shared" si="13"/>
        <v>1.306600291371865E-3</v>
      </c>
    </row>
    <row r="432" spans="1:9" x14ac:dyDescent="0.25">
      <c r="A432" s="23">
        <v>430</v>
      </c>
      <c r="B432" s="24" t="s">
        <v>83</v>
      </c>
      <c r="C432" s="24" t="s">
        <v>66</v>
      </c>
      <c r="D432" s="25" t="s">
        <v>25</v>
      </c>
      <c r="E432" s="25" t="s">
        <v>57</v>
      </c>
      <c r="F432" s="24" t="s">
        <v>132</v>
      </c>
      <c r="G432" s="26">
        <v>2</v>
      </c>
      <c r="H432" s="27">
        <f>G432</f>
        <v>2</v>
      </c>
      <c r="I432" s="28">
        <f t="shared" si="13"/>
        <v>1.306600291371865E-3</v>
      </c>
    </row>
    <row r="433" spans="1:9" x14ac:dyDescent="0.25">
      <c r="A433" s="29">
        <v>431</v>
      </c>
      <c r="B433" s="30" t="s">
        <v>107</v>
      </c>
      <c r="C433" s="30" t="s">
        <v>66</v>
      </c>
      <c r="D433" s="31" t="s">
        <v>25</v>
      </c>
      <c r="E433" s="31" t="s">
        <v>57</v>
      </c>
      <c r="F433" s="30" t="s">
        <v>108</v>
      </c>
      <c r="G433" s="32">
        <v>1</v>
      </c>
      <c r="H433" s="33">
        <f>G433</f>
        <v>1</v>
      </c>
      <c r="I433" s="34">
        <f t="shared" si="13"/>
        <v>6.533001456859325E-4</v>
      </c>
    </row>
    <row r="434" spans="1:9" x14ac:dyDescent="0.25">
      <c r="A434" s="23">
        <v>432</v>
      </c>
      <c r="B434" s="24" t="s">
        <v>76</v>
      </c>
      <c r="C434" s="24" t="s">
        <v>66</v>
      </c>
      <c r="D434" s="25" t="s">
        <v>41</v>
      </c>
      <c r="E434" s="25" t="s">
        <v>57</v>
      </c>
      <c r="F434" s="24" t="s">
        <v>77</v>
      </c>
      <c r="G434" s="26">
        <v>3</v>
      </c>
      <c r="H434" s="81">
        <f>SUM(G434:G435)</f>
        <v>59</v>
      </c>
      <c r="I434" s="82">
        <f t="shared" si="13"/>
        <v>3.8544708595470017E-2</v>
      </c>
    </row>
    <row r="435" spans="1:9" x14ac:dyDescent="0.25">
      <c r="A435" s="23">
        <v>433</v>
      </c>
      <c r="B435" s="24" t="s">
        <v>76</v>
      </c>
      <c r="C435" s="24" t="s">
        <v>66</v>
      </c>
      <c r="D435" s="25" t="s">
        <v>41</v>
      </c>
      <c r="E435" s="25" t="s">
        <v>67</v>
      </c>
      <c r="F435" s="24" t="s">
        <v>78</v>
      </c>
      <c r="G435" s="26">
        <v>56</v>
      </c>
      <c r="H435" s="81"/>
      <c r="I435" s="82"/>
    </row>
    <row r="436" spans="1:9" x14ac:dyDescent="0.25">
      <c r="A436" s="29">
        <v>434</v>
      </c>
      <c r="B436" s="30" t="s">
        <v>107</v>
      </c>
      <c r="C436" s="30" t="s">
        <v>66</v>
      </c>
      <c r="D436" s="31" t="s">
        <v>41</v>
      </c>
      <c r="E436" s="31" t="s">
        <v>57</v>
      </c>
      <c r="F436" s="30" t="s">
        <v>108</v>
      </c>
      <c r="G436" s="32">
        <v>1</v>
      </c>
      <c r="H436" s="33">
        <f>G436</f>
        <v>1</v>
      </c>
      <c r="I436" s="34">
        <f t="shared" si="13"/>
        <v>6.533001456859325E-4</v>
      </c>
    </row>
    <row r="437" spans="1:9" x14ac:dyDescent="0.25">
      <c r="A437" s="23">
        <v>435</v>
      </c>
      <c r="B437" s="24" t="s">
        <v>76</v>
      </c>
      <c r="C437" s="24" t="s">
        <v>66</v>
      </c>
      <c r="D437" s="25" t="s">
        <v>100</v>
      </c>
      <c r="E437" s="25" t="s">
        <v>67</v>
      </c>
      <c r="F437" s="24" t="s">
        <v>78</v>
      </c>
      <c r="G437" s="26">
        <v>24</v>
      </c>
      <c r="H437" s="81">
        <f>SUM(G437:G438)</f>
        <v>25</v>
      </c>
      <c r="I437" s="82">
        <f t="shared" si="13"/>
        <v>1.6332503642148312E-2</v>
      </c>
    </row>
    <row r="438" spans="1:9" x14ac:dyDescent="0.25">
      <c r="A438" s="23">
        <v>436</v>
      </c>
      <c r="B438" s="24" t="s">
        <v>76</v>
      </c>
      <c r="C438" s="24" t="s">
        <v>66</v>
      </c>
      <c r="D438" s="25" t="s">
        <v>101</v>
      </c>
      <c r="E438" s="25" t="s">
        <v>57</v>
      </c>
      <c r="F438" s="24" t="s">
        <v>77</v>
      </c>
      <c r="G438" s="26">
        <v>1</v>
      </c>
      <c r="H438" s="81"/>
      <c r="I438" s="82"/>
    </row>
    <row r="439" spans="1:9" x14ac:dyDescent="0.25">
      <c r="A439" s="29">
        <v>437</v>
      </c>
      <c r="B439" s="30" t="s">
        <v>82</v>
      </c>
      <c r="C439" s="30" t="s">
        <v>66</v>
      </c>
      <c r="D439" s="31" t="s">
        <v>102</v>
      </c>
      <c r="E439" s="31" t="s">
        <v>57</v>
      </c>
      <c r="F439" s="30" t="s">
        <v>86</v>
      </c>
      <c r="G439" s="32">
        <v>11</v>
      </c>
      <c r="H439" s="33">
        <f>G439</f>
        <v>11</v>
      </c>
      <c r="I439" s="34">
        <f t="shared" si="13"/>
        <v>7.1863016025452576E-3</v>
      </c>
    </row>
    <row r="440" spans="1:9" x14ac:dyDescent="0.25">
      <c r="A440" s="23">
        <v>438</v>
      </c>
      <c r="B440" s="24" t="s">
        <v>34</v>
      </c>
      <c r="C440" s="24" t="s">
        <v>49</v>
      </c>
      <c r="D440" s="25" t="s">
        <v>42</v>
      </c>
      <c r="E440" s="25" t="s">
        <v>59</v>
      </c>
      <c r="F440" s="24" t="s">
        <v>69</v>
      </c>
      <c r="G440" s="26">
        <v>3</v>
      </c>
      <c r="H440" s="27">
        <f>G440</f>
        <v>3</v>
      </c>
      <c r="I440" s="28">
        <f t="shared" si="13"/>
        <v>1.9599004370577976E-3</v>
      </c>
    </row>
    <row r="441" spans="1:9" ht="28.5" x14ac:dyDescent="0.25">
      <c r="A441" s="29">
        <v>439</v>
      </c>
      <c r="B441" s="30" t="s">
        <v>76</v>
      </c>
      <c r="C441" s="30" t="s">
        <v>66</v>
      </c>
      <c r="D441" s="31" t="s">
        <v>42</v>
      </c>
      <c r="E441" s="31" t="s">
        <v>60</v>
      </c>
      <c r="F441" s="30" t="s">
        <v>213</v>
      </c>
      <c r="G441" s="32">
        <v>177</v>
      </c>
      <c r="H441" s="33">
        <f>G441</f>
        <v>177</v>
      </c>
      <c r="I441" s="34">
        <f t="shared" si="13"/>
        <v>0.11563412578641005</v>
      </c>
    </row>
    <row r="442" spans="1:9" x14ac:dyDescent="0.25">
      <c r="A442" s="23">
        <v>440</v>
      </c>
      <c r="B442" s="24" t="s">
        <v>5</v>
      </c>
      <c r="C442" s="24" t="s">
        <v>65</v>
      </c>
      <c r="D442" s="25" t="s">
        <v>26</v>
      </c>
      <c r="E442" s="25" t="s">
        <v>57</v>
      </c>
      <c r="F442" s="24" t="s">
        <v>79</v>
      </c>
      <c r="G442" s="26">
        <v>1</v>
      </c>
      <c r="H442" s="27">
        <f>G442</f>
        <v>1</v>
      </c>
      <c r="I442" s="28">
        <f t="shared" si="13"/>
        <v>6.533001456859325E-4</v>
      </c>
    </row>
    <row r="443" spans="1:9" x14ac:dyDescent="0.25">
      <c r="A443" s="29">
        <v>441</v>
      </c>
      <c r="B443" s="30" t="s">
        <v>82</v>
      </c>
      <c r="C443" s="30" t="s">
        <v>66</v>
      </c>
      <c r="D443" s="31" t="s">
        <v>26</v>
      </c>
      <c r="E443" s="31" t="s">
        <v>57</v>
      </c>
      <c r="F443" s="30" t="s">
        <v>92</v>
      </c>
      <c r="G443" s="32">
        <v>2</v>
      </c>
      <c r="H443" s="83">
        <f>SUM(G443:G445)</f>
        <v>35</v>
      </c>
      <c r="I443" s="84">
        <f t="shared" si="13"/>
        <v>2.2865505099007637E-2</v>
      </c>
    </row>
    <row r="444" spans="1:9" x14ac:dyDescent="0.25">
      <c r="A444" s="29">
        <v>442</v>
      </c>
      <c r="B444" s="30" t="s">
        <v>82</v>
      </c>
      <c r="C444" s="30" t="s">
        <v>66</v>
      </c>
      <c r="D444" s="31" t="s">
        <v>26</v>
      </c>
      <c r="E444" s="31" t="s">
        <v>57</v>
      </c>
      <c r="F444" s="30" t="s">
        <v>86</v>
      </c>
      <c r="G444" s="32">
        <v>7</v>
      </c>
      <c r="H444" s="83"/>
      <c r="I444" s="84"/>
    </row>
    <row r="445" spans="1:9" x14ac:dyDescent="0.25">
      <c r="A445" s="29">
        <v>443</v>
      </c>
      <c r="B445" s="30" t="s">
        <v>82</v>
      </c>
      <c r="C445" s="30" t="s">
        <v>66</v>
      </c>
      <c r="D445" s="31" t="s">
        <v>26</v>
      </c>
      <c r="E445" s="31" t="s">
        <v>59</v>
      </c>
      <c r="F445" s="30" t="s">
        <v>121</v>
      </c>
      <c r="G445" s="32">
        <v>26</v>
      </c>
      <c r="H445" s="83"/>
      <c r="I445" s="84"/>
    </row>
    <row r="446" spans="1:9" x14ac:dyDescent="0.25">
      <c r="A446" s="23">
        <v>444</v>
      </c>
      <c r="B446" s="24" t="s">
        <v>3</v>
      </c>
      <c r="C446" s="24" t="s">
        <v>48</v>
      </c>
      <c r="D446" s="25" t="s">
        <v>26</v>
      </c>
      <c r="E446" s="25" t="s">
        <v>59</v>
      </c>
      <c r="F446" s="24" t="s">
        <v>125</v>
      </c>
      <c r="G446" s="26">
        <v>1</v>
      </c>
      <c r="H446" s="81">
        <f>SUM(G446:G448)</f>
        <v>4</v>
      </c>
      <c r="I446" s="82">
        <f t="shared" si="13"/>
        <v>2.61320058274373E-3</v>
      </c>
    </row>
    <row r="447" spans="1:9" x14ac:dyDescent="0.25">
      <c r="A447" s="23">
        <v>445</v>
      </c>
      <c r="B447" s="24" t="s">
        <v>3</v>
      </c>
      <c r="C447" s="24" t="s">
        <v>48</v>
      </c>
      <c r="D447" s="25" t="s">
        <v>26</v>
      </c>
      <c r="E447" s="25" t="s">
        <v>57</v>
      </c>
      <c r="F447" s="24" t="s">
        <v>54</v>
      </c>
      <c r="G447" s="26">
        <v>1</v>
      </c>
      <c r="H447" s="81"/>
      <c r="I447" s="82"/>
    </row>
    <row r="448" spans="1:9" x14ac:dyDescent="0.25">
      <c r="A448" s="23">
        <v>446</v>
      </c>
      <c r="B448" s="24" t="s">
        <v>3</v>
      </c>
      <c r="C448" s="24" t="s">
        <v>48</v>
      </c>
      <c r="D448" s="25" t="s">
        <v>26</v>
      </c>
      <c r="E448" s="25" t="s">
        <v>59</v>
      </c>
      <c r="F448" s="24" t="s">
        <v>183</v>
      </c>
      <c r="G448" s="26">
        <v>2</v>
      </c>
      <c r="H448" s="81"/>
      <c r="I448" s="82"/>
    </row>
    <row r="449" spans="1:9" x14ac:dyDescent="0.25">
      <c r="A449" s="29">
        <v>447</v>
      </c>
      <c r="B449" s="30" t="s">
        <v>107</v>
      </c>
      <c r="C449" s="30" t="s">
        <v>66</v>
      </c>
      <c r="D449" s="31" t="s">
        <v>26</v>
      </c>
      <c r="E449" s="31" t="s">
        <v>57</v>
      </c>
      <c r="F449" s="30" t="s">
        <v>108</v>
      </c>
      <c r="G449" s="32">
        <v>11</v>
      </c>
      <c r="H449" s="33">
        <f t="shared" ref="H449:H455" si="14">G449</f>
        <v>11</v>
      </c>
      <c r="I449" s="34">
        <f t="shared" si="13"/>
        <v>7.1863016025452576E-3</v>
      </c>
    </row>
    <row r="450" spans="1:9" ht="28.5" x14ac:dyDescent="0.25">
      <c r="A450" s="23">
        <v>448</v>
      </c>
      <c r="B450" s="24" t="s">
        <v>83</v>
      </c>
      <c r="C450" s="24" t="s">
        <v>66</v>
      </c>
      <c r="D450" s="25" t="s">
        <v>27</v>
      </c>
      <c r="E450" s="25" t="s">
        <v>60</v>
      </c>
      <c r="F450" s="24" t="s">
        <v>84</v>
      </c>
      <c r="G450" s="26">
        <v>45</v>
      </c>
      <c r="H450" s="27">
        <f t="shared" si="14"/>
        <v>45</v>
      </c>
      <c r="I450" s="28">
        <f t="shared" si="13"/>
        <v>2.9398506555866961E-2</v>
      </c>
    </row>
    <row r="451" spans="1:9" ht="28.5" x14ac:dyDescent="0.25">
      <c r="A451" s="29">
        <v>449</v>
      </c>
      <c r="B451" s="30" t="s">
        <v>33</v>
      </c>
      <c r="C451" s="30" t="s">
        <v>51</v>
      </c>
      <c r="D451" s="31" t="s">
        <v>28</v>
      </c>
      <c r="E451" s="31" t="s">
        <v>57</v>
      </c>
      <c r="F451" s="30" t="s">
        <v>68</v>
      </c>
      <c r="G451" s="32">
        <v>8</v>
      </c>
      <c r="H451" s="33">
        <f t="shared" si="14"/>
        <v>8</v>
      </c>
      <c r="I451" s="34">
        <f t="shared" si="13"/>
        <v>5.22640116548746E-3</v>
      </c>
    </row>
    <row r="452" spans="1:9" ht="28.5" x14ac:dyDescent="0.25">
      <c r="A452" s="23">
        <v>450</v>
      </c>
      <c r="B452" s="24" t="s">
        <v>103</v>
      </c>
      <c r="C452" s="24" t="s">
        <v>49</v>
      </c>
      <c r="D452" s="25" t="s">
        <v>28</v>
      </c>
      <c r="E452" s="25" t="s">
        <v>59</v>
      </c>
      <c r="F452" s="24" t="s">
        <v>104</v>
      </c>
      <c r="G452" s="26">
        <v>6</v>
      </c>
      <c r="H452" s="27">
        <f t="shared" si="14"/>
        <v>6</v>
      </c>
      <c r="I452" s="28">
        <f t="shared" ref="I452:I488" si="15">H452*100/153069</f>
        <v>3.9198008741155952E-3</v>
      </c>
    </row>
    <row r="453" spans="1:9" ht="28.5" x14ac:dyDescent="0.25">
      <c r="A453" s="29">
        <v>451</v>
      </c>
      <c r="B453" s="30" t="s">
        <v>207</v>
      </c>
      <c r="C453" s="30" t="s">
        <v>160</v>
      </c>
      <c r="D453" s="31" t="s">
        <v>28</v>
      </c>
      <c r="E453" s="31" t="s">
        <v>58</v>
      </c>
      <c r="F453" s="30" t="s">
        <v>208</v>
      </c>
      <c r="G453" s="32">
        <v>16</v>
      </c>
      <c r="H453" s="33">
        <f t="shared" si="14"/>
        <v>16</v>
      </c>
      <c r="I453" s="34">
        <f t="shared" si="15"/>
        <v>1.045280233097492E-2</v>
      </c>
    </row>
    <row r="454" spans="1:9" ht="28.5" x14ac:dyDescent="0.25">
      <c r="A454" s="23">
        <v>452</v>
      </c>
      <c r="B454" s="24" t="s">
        <v>231</v>
      </c>
      <c r="C454" s="24" t="s">
        <v>50</v>
      </c>
      <c r="D454" s="25" t="s">
        <v>28</v>
      </c>
      <c r="E454" s="25" t="s">
        <v>295</v>
      </c>
      <c r="F454" s="24" t="s">
        <v>294</v>
      </c>
      <c r="G454" s="26">
        <v>1</v>
      </c>
      <c r="H454" s="27">
        <f t="shared" si="14"/>
        <v>1</v>
      </c>
      <c r="I454" s="28">
        <f t="shared" si="15"/>
        <v>6.533001456859325E-4</v>
      </c>
    </row>
    <row r="455" spans="1:9" ht="28.5" x14ac:dyDescent="0.25">
      <c r="A455" s="29">
        <v>453</v>
      </c>
      <c r="B455" s="30" t="s">
        <v>82</v>
      </c>
      <c r="C455" s="30" t="s">
        <v>66</v>
      </c>
      <c r="D455" s="31" t="s">
        <v>28</v>
      </c>
      <c r="E455" s="31" t="s">
        <v>57</v>
      </c>
      <c r="F455" s="30" t="s">
        <v>86</v>
      </c>
      <c r="G455" s="32">
        <v>3</v>
      </c>
      <c r="H455" s="33">
        <f t="shared" si="14"/>
        <v>3</v>
      </c>
      <c r="I455" s="34">
        <f t="shared" si="15"/>
        <v>1.9599004370577976E-3</v>
      </c>
    </row>
    <row r="456" spans="1:9" ht="28.5" x14ac:dyDescent="0.25">
      <c r="A456" s="23">
        <v>454</v>
      </c>
      <c r="B456" s="24" t="s">
        <v>3</v>
      </c>
      <c r="C456" s="24" t="s">
        <v>48</v>
      </c>
      <c r="D456" s="25" t="s">
        <v>28</v>
      </c>
      <c r="E456" s="25" t="s">
        <v>57</v>
      </c>
      <c r="F456" s="24" t="s">
        <v>209</v>
      </c>
      <c r="G456" s="26">
        <v>10</v>
      </c>
      <c r="H456" s="81">
        <f>SUM(G456:G466)</f>
        <v>495</v>
      </c>
      <c r="I456" s="82">
        <f t="shared" si="15"/>
        <v>0.32338357211453655</v>
      </c>
    </row>
    <row r="457" spans="1:9" ht="28.5" x14ac:dyDescent="0.25">
      <c r="A457" s="23">
        <v>455</v>
      </c>
      <c r="B457" s="24" t="s">
        <v>3</v>
      </c>
      <c r="C457" s="24" t="s">
        <v>48</v>
      </c>
      <c r="D457" s="25" t="s">
        <v>28</v>
      </c>
      <c r="E457" s="25" t="s">
        <v>59</v>
      </c>
      <c r="F457" s="24" t="s">
        <v>171</v>
      </c>
      <c r="G457" s="26">
        <v>24</v>
      </c>
      <c r="H457" s="81"/>
      <c r="I457" s="82"/>
    </row>
    <row r="458" spans="1:9" ht="28.5" x14ac:dyDescent="0.25">
      <c r="A458" s="23">
        <v>456</v>
      </c>
      <c r="B458" s="24" t="s">
        <v>3</v>
      </c>
      <c r="C458" s="24" t="s">
        <v>48</v>
      </c>
      <c r="D458" s="25" t="s">
        <v>28</v>
      </c>
      <c r="E458" s="25" t="s">
        <v>57</v>
      </c>
      <c r="F458" s="24" t="s">
        <v>163</v>
      </c>
      <c r="G458" s="26">
        <v>7</v>
      </c>
      <c r="H458" s="81"/>
      <c r="I458" s="82"/>
    </row>
    <row r="459" spans="1:9" ht="28.5" x14ac:dyDescent="0.25">
      <c r="A459" s="23">
        <v>457</v>
      </c>
      <c r="B459" s="24" t="s">
        <v>3</v>
      </c>
      <c r="C459" s="24" t="s">
        <v>48</v>
      </c>
      <c r="D459" s="25" t="s">
        <v>28</v>
      </c>
      <c r="E459" s="25" t="s">
        <v>57</v>
      </c>
      <c r="F459" s="24" t="s">
        <v>105</v>
      </c>
      <c r="G459" s="26">
        <v>4</v>
      </c>
      <c r="H459" s="81"/>
      <c r="I459" s="82"/>
    </row>
    <row r="460" spans="1:9" ht="28.5" x14ac:dyDescent="0.25">
      <c r="A460" s="23">
        <v>458</v>
      </c>
      <c r="B460" s="24" t="s">
        <v>3</v>
      </c>
      <c r="C460" s="24" t="s">
        <v>48</v>
      </c>
      <c r="D460" s="25" t="s">
        <v>28</v>
      </c>
      <c r="E460" s="25" t="s">
        <v>57</v>
      </c>
      <c r="F460" s="24" t="s">
        <v>124</v>
      </c>
      <c r="G460" s="26">
        <v>2</v>
      </c>
      <c r="H460" s="81"/>
      <c r="I460" s="82"/>
    </row>
    <row r="461" spans="1:9" ht="28.5" x14ac:dyDescent="0.25">
      <c r="A461" s="23">
        <v>459</v>
      </c>
      <c r="B461" s="24" t="s">
        <v>3</v>
      </c>
      <c r="C461" s="24" t="s">
        <v>48</v>
      </c>
      <c r="D461" s="25" t="s">
        <v>28</v>
      </c>
      <c r="E461" s="25" t="s">
        <v>59</v>
      </c>
      <c r="F461" s="24" t="s">
        <v>218</v>
      </c>
      <c r="G461" s="26">
        <v>18</v>
      </c>
      <c r="H461" s="81"/>
      <c r="I461" s="82"/>
    </row>
    <row r="462" spans="1:9" ht="28.5" x14ac:dyDescent="0.25">
      <c r="A462" s="23">
        <v>460</v>
      </c>
      <c r="B462" s="24" t="s">
        <v>3</v>
      </c>
      <c r="C462" s="24" t="s">
        <v>48</v>
      </c>
      <c r="D462" s="25" t="s">
        <v>28</v>
      </c>
      <c r="E462" s="25" t="s">
        <v>57</v>
      </c>
      <c r="F462" s="24" t="s">
        <v>54</v>
      </c>
      <c r="G462" s="26">
        <v>37</v>
      </c>
      <c r="H462" s="81"/>
      <c r="I462" s="82"/>
    </row>
    <row r="463" spans="1:9" ht="28.5" x14ac:dyDescent="0.25">
      <c r="A463" s="23">
        <v>461</v>
      </c>
      <c r="B463" s="24" t="s">
        <v>3</v>
      </c>
      <c r="C463" s="24" t="s">
        <v>48</v>
      </c>
      <c r="D463" s="25" t="s">
        <v>28</v>
      </c>
      <c r="E463" s="25" t="s">
        <v>58</v>
      </c>
      <c r="F463" s="24" t="s">
        <v>210</v>
      </c>
      <c r="G463" s="26">
        <v>142</v>
      </c>
      <c r="H463" s="81"/>
      <c r="I463" s="82"/>
    </row>
    <row r="464" spans="1:9" ht="28.5" x14ac:dyDescent="0.25">
      <c r="A464" s="23">
        <v>462</v>
      </c>
      <c r="B464" s="24" t="s">
        <v>3</v>
      </c>
      <c r="C464" s="24" t="s">
        <v>48</v>
      </c>
      <c r="D464" s="25" t="s">
        <v>28</v>
      </c>
      <c r="E464" s="25" t="s">
        <v>57</v>
      </c>
      <c r="F464" s="24" t="s">
        <v>127</v>
      </c>
      <c r="G464" s="26">
        <v>234</v>
      </c>
      <c r="H464" s="81"/>
      <c r="I464" s="82"/>
    </row>
    <row r="465" spans="1:9" ht="28.5" x14ac:dyDescent="0.25">
      <c r="A465" s="23">
        <v>463</v>
      </c>
      <c r="B465" s="24" t="s">
        <v>3</v>
      </c>
      <c r="C465" s="24" t="s">
        <v>48</v>
      </c>
      <c r="D465" s="25" t="s">
        <v>28</v>
      </c>
      <c r="E465" s="25" t="s">
        <v>57</v>
      </c>
      <c r="F465" s="24" t="s">
        <v>53</v>
      </c>
      <c r="G465" s="26">
        <v>12</v>
      </c>
      <c r="H465" s="81"/>
      <c r="I465" s="82"/>
    </row>
    <row r="466" spans="1:9" ht="28.5" x14ac:dyDescent="0.25">
      <c r="A466" s="23">
        <v>464</v>
      </c>
      <c r="B466" s="24" t="s">
        <v>3</v>
      </c>
      <c r="C466" s="24" t="s">
        <v>48</v>
      </c>
      <c r="D466" s="25" t="s">
        <v>46</v>
      </c>
      <c r="E466" s="25" t="s">
        <v>57</v>
      </c>
      <c r="F466" s="24" t="s">
        <v>53</v>
      </c>
      <c r="G466" s="26">
        <v>5</v>
      </c>
      <c r="H466" s="81"/>
      <c r="I466" s="82"/>
    </row>
    <row r="467" spans="1:9" x14ac:dyDescent="0.25">
      <c r="A467" s="29">
        <v>465</v>
      </c>
      <c r="B467" s="30" t="s">
        <v>4</v>
      </c>
      <c r="C467" s="30" t="s">
        <v>47</v>
      </c>
      <c r="D467" s="31" t="s">
        <v>43</v>
      </c>
      <c r="E467" s="31" t="s">
        <v>59</v>
      </c>
      <c r="F467" s="30" t="s">
        <v>55</v>
      </c>
      <c r="G467" s="32">
        <v>2</v>
      </c>
      <c r="H467" s="33">
        <f>G467</f>
        <v>2</v>
      </c>
      <c r="I467" s="34">
        <f t="shared" si="15"/>
        <v>1.306600291371865E-3</v>
      </c>
    </row>
    <row r="468" spans="1:9" ht="28.5" x14ac:dyDescent="0.25">
      <c r="A468" s="23">
        <v>466</v>
      </c>
      <c r="B468" s="24" t="s">
        <v>82</v>
      </c>
      <c r="C468" s="24" t="s">
        <v>66</v>
      </c>
      <c r="D468" s="25" t="s">
        <v>29</v>
      </c>
      <c r="E468" s="25" t="s">
        <v>57</v>
      </c>
      <c r="F468" s="24" t="s">
        <v>86</v>
      </c>
      <c r="G468" s="26">
        <v>10</v>
      </c>
      <c r="H468" s="27">
        <f>G468</f>
        <v>10</v>
      </c>
      <c r="I468" s="28">
        <f t="shared" si="15"/>
        <v>6.5330014568593248E-3</v>
      </c>
    </row>
    <row r="469" spans="1:9" ht="28.5" x14ac:dyDescent="0.25">
      <c r="A469" s="29">
        <v>467</v>
      </c>
      <c r="B469" s="30" t="s">
        <v>3</v>
      </c>
      <c r="C469" s="30" t="s">
        <v>48</v>
      </c>
      <c r="D469" s="31" t="s">
        <v>29</v>
      </c>
      <c r="E469" s="31" t="s">
        <v>57</v>
      </c>
      <c r="F469" s="30" t="s">
        <v>209</v>
      </c>
      <c r="G469" s="32">
        <v>3</v>
      </c>
      <c r="H469" s="83">
        <f>SUM(G469:G476)</f>
        <v>265</v>
      </c>
      <c r="I469" s="84">
        <f t="shared" si="15"/>
        <v>0.1731245386067721</v>
      </c>
    </row>
    <row r="470" spans="1:9" ht="28.5" x14ac:dyDescent="0.25">
      <c r="A470" s="29">
        <v>468</v>
      </c>
      <c r="B470" s="30" t="s">
        <v>3</v>
      </c>
      <c r="C470" s="30" t="s">
        <v>48</v>
      </c>
      <c r="D470" s="31" t="s">
        <v>29</v>
      </c>
      <c r="E470" s="31" t="s">
        <v>59</v>
      </c>
      <c r="F470" s="30" t="s">
        <v>171</v>
      </c>
      <c r="G470" s="32">
        <v>1</v>
      </c>
      <c r="H470" s="83"/>
      <c r="I470" s="84"/>
    </row>
    <row r="471" spans="1:9" ht="28.5" x14ac:dyDescent="0.25">
      <c r="A471" s="29">
        <v>469</v>
      </c>
      <c r="B471" s="30" t="s">
        <v>3</v>
      </c>
      <c r="C471" s="30" t="s">
        <v>48</v>
      </c>
      <c r="D471" s="31" t="s">
        <v>29</v>
      </c>
      <c r="E471" s="31" t="s">
        <v>57</v>
      </c>
      <c r="F471" s="30" t="s">
        <v>163</v>
      </c>
      <c r="G471" s="32">
        <v>4</v>
      </c>
      <c r="H471" s="83"/>
      <c r="I471" s="84"/>
    </row>
    <row r="472" spans="1:9" ht="28.5" x14ac:dyDescent="0.25">
      <c r="A472" s="29">
        <v>470</v>
      </c>
      <c r="B472" s="30" t="s">
        <v>3</v>
      </c>
      <c r="C472" s="30" t="s">
        <v>48</v>
      </c>
      <c r="D472" s="31" t="s">
        <v>29</v>
      </c>
      <c r="E472" s="31" t="s">
        <v>57</v>
      </c>
      <c r="F472" s="30" t="s">
        <v>105</v>
      </c>
      <c r="G472" s="32">
        <v>11</v>
      </c>
      <c r="H472" s="83"/>
      <c r="I472" s="84"/>
    </row>
    <row r="473" spans="1:9" ht="28.5" x14ac:dyDescent="0.25">
      <c r="A473" s="29">
        <v>471</v>
      </c>
      <c r="B473" s="30" t="s">
        <v>3</v>
      </c>
      <c r="C473" s="30" t="s">
        <v>48</v>
      </c>
      <c r="D473" s="31" t="s">
        <v>29</v>
      </c>
      <c r="E473" s="31" t="s">
        <v>57</v>
      </c>
      <c r="F473" s="30" t="s">
        <v>124</v>
      </c>
      <c r="G473" s="32">
        <v>4</v>
      </c>
      <c r="H473" s="83"/>
      <c r="I473" s="84"/>
    </row>
    <row r="474" spans="1:9" ht="28.5" x14ac:dyDescent="0.25">
      <c r="A474" s="29">
        <v>472</v>
      </c>
      <c r="B474" s="30" t="s">
        <v>3</v>
      </c>
      <c r="C474" s="30" t="s">
        <v>48</v>
      </c>
      <c r="D474" s="31" t="s">
        <v>29</v>
      </c>
      <c r="E474" s="31" t="s">
        <v>59</v>
      </c>
      <c r="F474" s="30" t="s">
        <v>218</v>
      </c>
      <c r="G474" s="32">
        <v>11</v>
      </c>
      <c r="H474" s="83"/>
      <c r="I474" s="84"/>
    </row>
    <row r="475" spans="1:9" ht="28.5" x14ac:dyDescent="0.25">
      <c r="A475" s="29">
        <v>473</v>
      </c>
      <c r="B475" s="30" t="s">
        <v>3</v>
      </c>
      <c r="C475" s="30" t="s">
        <v>48</v>
      </c>
      <c r="D475" s="31" t="s">
        <v>29</v>
      </c>
      <c r="E475" s="31" t="s">
        <v>57</v>
      </c>
      <c r="F475" s="30" t="s">
        <v>54</v>
      </c>
      <c r="G475" s="32">
        <v>30</v>
      </c>
      <c r="H475" s="83"/>
      <c r="I475" s="84"/>
    </row>
    <row r="476" spans="1:9" ht="28.5" x14ac:dyDescent="0.25">
      <c r="A476" s="29">
        <v>474</v>
      </c>
      <c r="B476" s="30" t="s">
        <v>3</v>
      </c>
      <c r="C476" s="30" t="s">
        <v>48</v>
      </c>
      <c r="D476" s="31" t="s">
        <v>29</v>
      </c>
      <c r="E476" s="31" t="s">
        <v>57</v>
      </c>
      <c r="F476" s="30" t="s">
        <v>127</v>
      </c>
      <c r="G476" s="32">
        <v>201</v>
      </c>
      <c r="H476" s="83"/>
      <c r="I476" s="84"/>
    </row>
    <row r="477" spans="1:9" ht="28.5" x14ac:dyDescent="0.25">
      <c r="A477" s="23">
        <v>475</v>
      </c>
      <c r="B477" s="24" t="s">
        <v>4</v>
      </c>
      <c r="C477" s="24" t="s">
        <v>47</v>
      </c>
      <c r="D477" s="25" t="s">
        <v>29</v>
      </c>
      <c r="E477" s="25" t="s">
        <v>59</v>
      </c>
      <c r="F477" s="24" t="s">
        <v>55</v>
      </c>
      <c r="G477" s="26">
        <v>7</v>
      </c>
      <c r="H477" s="27">
        <f>G477</f>
        <v>7</v>
      </c>
      <c r="I477" s="28">
        <f t="shared" si="15"/>
        <v>4.5731010198015272E-3</v>
      </c>
    </row>
    <row r="478" spans="1:9" x14ac:dyDescent="0.25">
      <c r="A478" s="29">
        <v>476</v>
      </c>
      <c r="B478" s="30" t="s">
        <v>34</v>
      </c>
      <c r="C478" s="30" t="s">
        <v>49</v>
      </c>
      <c r="D478" s="31" t="s">
        <v>30</v>
      </c>
      <c r="E478" s="31" t="s">
        <v>59</v>
      </c>
      <c r="F478" s="30" t="s">
        <v>69</v>
      </c>
      <c r="G478" s="32">
        <v>3</v>
      </c>
      <c r="H478" s="33">
        <f>G478</f>
        <v>3</v>
      </c>
      <c r="I478" s="34">
        <f t="shared" si="15"/>
        <v>1.9599004370577976E-3</v>
      </c>
    </row>
    <row r="479" spans="1:9" ht="28.5" x14ac:dyDescent="0.25">
      <c r="A479" s="23">
        <v>477</v>
      </c>
      <c r="B479" s="24" t="s">
        <v>33</v>
      </c>
      <c r="C479" s="24" t="s">
        <v>51</v>
      </c>
      <c r="D479" s="25" t="s">
        <v>30</v>
      </c>
      <c r="E479" s="25" t="s">
        <v>60</v>
      </c>
      <c r="F479" s="24" t="s">
        <v>296</v>
      </c>
      <c r="G479" s="26">
        <v>71</v>
      </c>
      <c r="H479" s="27">
        <f>G479</f>
        <v>71</v>
      </c>
      <c r="I479" s="28">
        <f t="shared" si="15"/>
        <v>4.6384310343701204E-2</v>
      </c>
    </row>
    <row r="480" spans="1:9" ht="28.5" x14ac:dyDescent="0.25">
      <c r="A480" s="29">
        <v>478</v>
      </c>
      <c r="B480" s="30" t="s">
        <v>76</v>
      </c>
      <c r="C480" s="30" t="s">
        <v>66</v>
      </c>
      <c r="D480" s="31" t="s">
        <v>30</v>
      </c>
      <c r="E480" s="31" t="s">
        <v>58</v>
      </c>
      <c r="F480" s="30" t="s">
        <v>297</v>
      </c>
      <c r="G480" s="32">
        <v>729</v>
      </c>
      <c r="H480" s="33">
        <f>G480</f>
        <v>729</v>
      </c>
      <c r="I480" s="34">
        <f t="shared" si="15"/>
        <v>0.47625580620504476</v>
      </c>
    </row>
    <row r="481" spans="1:19" ht="28.5" x14ac:dyDescent="0.25">
      <c r="A481" s="23">
        <v>479</v>
      </c>
      <c r="B481" s="24" t="s">
        <v>82</v>
      </c>
      <c r="C481" s="24" t="s">
        <v>66</v>
      </c>
      <c r="D481" s="25" t="s">
        <v>30</v>
      </c>
      <c r="E481" s="25" t="s">
        <v>60</v>
      </c>
      <c r="F481" s="24" t="s">
        <v>199</v>
      </c>
      <c r="G481" s="26">
        <v>18</v>
      </c>
      <c r="H481" s="27">
        <f>G481</f>
        <v>18</v>
      </c>
      <c r="I481" s="28">
        <f t="shared" si="15"/>
        <v>1.1759402622346786E-2</v>
      </c>
    </row>
    <row r="482" spans="1:19" x14ac:dyDescent="0.25">
      <c r="A482" s="29">
        <v>480</v>
      </c>
      <c r="B482" s="30" t="s">
        <v>3</v>
      </c>
      <c r="C482" s="30" t="s">
        <v>48</v>
      </c>
      <c r="D482" s="31" t="s">
        <v>30</v>
      </c>
      <c r="E482" s="31" t="s">
        <v>59</v>
      </c>
      <c r="F482" s="30" t="s">
        <v>173</v>
      </c>
      <c r="G482" s="32">
        <v>5</v>
      </c>
      <c r="H482" s="83">
        <f>SUM(G482:G485)</f>
        <v>14</v>
      </c>
      <c r="I482" s="84">
        <f t="shared" si="15"/>
        <v>9.1462020396030543E-3</v>
      </c>
    </row>
    <row r="483" spans="1:19" x14ac:dyDescent="0.25">
      <c r="A483" s="29">
        <v>481</v>
      </c>
      <c r="B483" s="30" t="s">
        <v>3</v>
      </c>
      <c r="C483" s="30" t="s">
        <v>48</v>
      </c>
      <c r="D483" s="31" t="s">
        <v>30</v>
      </c>
      <c r="E483" s="31" t="s">
        <v>57</v>
      </c>
      <c r="F483" s="30" t="s">
        <v>54</v>
      </c>
      <c r="G483" s="32">
        <v>6</v>
      </c>
      <c r="H483" s="83"/>
      <c r="I483" s="84"/>
    </row>
    <row r="484" spans="1:19" x14ac:dyDescent="0.25">
      <c r="A484" s="29">
        <v>482</v>
      </c>
      <c r="B484" s="30" t="s">
        <v>3</v>
      </c>
      <c r="C484" s="30" t="s">
        <v>48</v>
      </c>
      <c r="D484" s="31" t="s">
        <v>30</v>
      </c>
      <c r="E484" s="31" t="s">
        <v>57</v>
      </c>
      <c r="F484" s="30" t="s">
        <v>53</v>
      </c>
      <c r="G484" s="32">
        <v>2</v>
      </c>
      <c r="H484" s="83"/>
      <c r="I484" s="84"/>
    </row>
    <row r="485" spans="1:19" x14ac:dyDescent="0.25">
      <c r="A485" s="29">
        <v>483</v>
      </c>
      <c r="B485" s="30" t="s">
        <v>3</v>
      </c>
      <c r="C485" s="30" t="s">
        <v>48</v>
      </c>
      <c r="D485" s="31" t="s">
        <v>30</v>
      </c>
      <c r="E485" s="31" t="s">
        <v>59</v>
      </c>
      <c r="F485" s="30" t="s">
        <v>298</v>
      </c>
      <c r="G485" s="32">
        <v>1</v>
      </c>
      <c r="H485" s="83"/>
      <c r="I485" s="84"/>
    </row>
    <row r="486" spans="1:19" x14ac:dyDescent="0.25">
      <c r="A486" s="23">
        <v>484</v>
      </c>
      <c r="B486" s="24" t="s">
        <v>107</v>
      </c>
      <c r="C486" s="24" t="s">
        <v>66</v>
      </c>
      <c r="D486" s="25" t="s">
        <v>30</v>
      </c>
      <c r="E486" s="25" t="s">
        <v>57</v>
      </c>
      <c r="F486" s="24" t="s">
        <v>134</v>
      </c>
      <c r="G486" s="26">
        <v>145</v>
      </c>
      <c r="H486" s="27">
        <f>SUM(G486)</f>
        <v>145</v>
      </c>
      <c r="I486" s="28">
        <f t="shared" si="15"/>
        <v>9.4728521124460216E-2</v>
      </c>
    </row>
    <row r="487" spans="1:19" x14ac:dyDescent="0.25">
      <c r="A487" s="29">
        <v>485</v>
      </c>
      <c r="B487" s="30" t="s">
        <v>3</v>
      </c>
      <c r="C487" s="30" t="s">
        <v>48</v>
      </c>
      <c r="D487" s="31" t="s">
        <v>31</v>
      </c>
      <c r="E487" s="31" t="s">
        <v>57</v>
      </c>
      <c r="F487" s="30" t="s">
        <v>53</v>
      </c>
      <c r="G487" s="32">
        <v>2</v>
      </c>
      <c r="H487" s="33">
        <f>G487</f>
        <v>2</v>
      </c>
      <c r="I487" s="34">
        <f t="shared" si="15"/>
        <v>1.306600291371865E-3</v>
      </c>
    </row>
    <row r="488" spans="1:19" ht="29.25" thickBot="1" x14ac:dyDescent="0.3">
      <c r="A488" s="40">
        <v>486</v>
      </c>
      <c r="B488" s="41" t="s">
        <v>83</v>
      </c>
      <c r="C488" s="41" t="s">
        <v>66</v>
      </c>
      <c r="D488" s="42" t="s">
        <v>31</v>
      </c>
      <c r="E488" s="42" t="s">
        <v>60</v>
      </c>
      <c r="F488" s="41" t="s">
        <v>84</v>
      </c>
      <c r="G488" s="43">
        <v>86</v>
      </c>
      <c r="H488" s="44">
        <f>G488</f>
        <v>86</v>
      </c>
      <c r="I488" s="45">
        <f t="shared" si="15"/>
        <v>5.6183812528990192E-2</v>
      </c>
    </row>
    <row r="489" spans="1:19" ht="17.25" thickBot="1" x14ac:dyDescent="0.3">
      <c r="A489" s="86" t="s">
        <v>71</v>
      </c>
      <c r="B489" s="87"/>
      <c r="C489" s="46" t="s">
        <v>72</v>
      </c>
      <c r="D489" s="46" t="s">
        <v>72</v>
      </c>
      <c r="E489" s="46" t="s">
        <v>72</v>
      </c>
      <c r="F489" s="46" t="s">
        <v>72</v>
      </c>
      <c r="G489" s="47">
        <f>SUM(G3:G488)</f>
        <v>153069</v>
      </c>
      <c r="H489" s="47">
        <f>SUM(H2:H488)</f>
        <v>153069</v>
      </c>
      <c r="I489" s="48">
        <f>SUM(I3:I488)</f>
        <v>99.999999999999886</v>
      </c>
      <c r="M489" s="8"/>
      <c r="N489"/>
      <c r="O489" s="8"/>
      <c r="P489"/>
      <c r="Q489"/>
      <c r="R489" s="9"/>
    </row>
    <row r="490" spans="1:19" x14ac:dyDescent="0.25">
      <c r="N490" s="8"/>
      <c r="O490"/>
      <c r="P490" s="8"/>
      <c r="Q490"/>
      <c r="R490"/>
      <c r="S490" s="9"/>
    </row>
    <row r="491" spans="1:19" x14ac:dyDescent="0.25">
      <c r="N491" s="8"/>
      <c r="O491"/>
      <c r="P491" s="8"/>
      <c r="Q491" s="8"/>
      <c r="R491" s="8"/>
      <c r="S491" s="10"/>
    </row>
    <row r="492" spans="1:19" x14ac:dyDescent="0.25">
      <c r="N492" s="8"/>
      <c r="O492"/>
      <c r="P492"/>
      <c r="Q492"/>
      <c r="R492"/>
      <c r="S492" s="9"/>
    </row>
    <row r="493" spans="1:19" x14ac:dyDescent="0.25">
      <c r="N493" s="8"/>
      <c r="O493"/>
      <c r="P493" s="8"/>
      <c r="Q493"/>
      <c r="R493"/>
      <c r="S493" s="9"/>
    </row>
    <row r="494" spans="1:19" x14ac:dyDescent="0.25">
      <c r="N494" s="8"/>
      <c r="O494"/>
      <c r="P494" s="8"/>
      <c r="Q494"/>
      <c r="R494"/>
      <c r="S494" s="9"/>
    </row>
    <row r="495" spans="1:19" x14ac:dyDescent="0.25">
      <c r="N495" s="8"/>
      <c r="O495"/>
      <c r="P495" s="8"/>
      <c r="Q495" s="8"/>
      <c r="R495" s="8"/>
      <c r="S495" s="10"/>
    </row>
    <row r="496" spans="1:19" x14ac:dyDescent="0.25">
      <c r="N496" s="8"/>
      <c r="O496"/>
      <c r="P496"/>
      <c r="Q496"/>
      <c r="R496"/>
      <c r="S496" s="9"/>
    </row>
    <row r="497" spans="14:19" x14ac:dyDescent="0.25">
      <c r="N497" s="8"/>
      <c r="O497"/>
      <c r="P497" s="8"/>
      <c r="Q497"/>
      <c r="R497"/>
      <c r="S497" s="9"/>
    </row>
    <row r="498" spans="14:19" x14ac:dyDescent="0.25">
      <c r="N498" s="8"/>
      <c r="O498"/>
      <c r="P498" s="8"/>
      <c r="Q498"/>
      <c r="R498"/>
      <c r="S498" s="9"/>
    </row>
    <row r="499" spans="14:19" x14ac:dyDescent="0.25">
      <c r="N499" s="8"/>
      <c r="O499"/>
      <c r="P499" s="8"/>
      <c r="Q499" s="8"/>
      <c r="R499" s="8"/>
      <c r="S499" s="10"/>
    </row>
    <row r="500" spans="14:19" x14ac:dyDescent="0.25">
      <c r="N500" s="8"/>
      <c r="O500"/>
      <c r="P500"/>
      <c r="Q500"/>
      <c r="R500"/>
      <c r="S500" s="9"/>
    </row>
    <row r="501" spans="14:19" x14ac:dyDescent="0.25">
      <c r="N501" s="8"/>
      <c r="O501"/>
      <c r="P501" s="8"/>
      <c r="Q501"/>
      <c r="R501"/>
      <c r="S501" s="9"/>
    </row>
    <row r="502" spans="14:19" x14ac:dyDescent="0.25">
      <c r="N502" s="8"/>
      <c r="O502"/>
      <c r="P502" s="8"/>
      <c r="Q502"/>
      <c r="R502"/>
      <c r="S502" s="9"/>
    </row>
    <row r="503" spans="14:19" x14ac:dyDescent="0.25">
      <c r="N503" s="8"/>
      <c r="O503"/>
      <c r="P503" s="8"/>
      <c r="Q503" s="8"/>
      <c r="R503" s="8"/>
      <c r="S503" s="10"/>
    </row>
    <row r="504" spans="14:19" x14ac:dyDescent="0.25">
      <c r="N504" s="8"/>
      <c r="O504"/>
      <c r="P504"/>
      <c r="Q504"/>
      <c r="R504"/>
      <c r="S504" s="9"/>
    </row>
    <row r="505" spans="14:19" x14ac:dyDescent="0.25">
      <c r="N505" s="8"/>
      <c r="O505"/>
      <c r="P505" s="8"/>
      <c r="Q505"/>
      <c r="R505"/>
      <c r="S505" s="9"/>
    </row>
    <row r="506" spans="14:19" x14ac:dyDescent="0.25">
      <c r="N506" s="8"/>
      <c r="O506"/>
      <c r="P506" s="8"/>
      <c r="Q506"/>
      <c r="R506"/>
      <c r="S506" s="9"/>
    </row>
    <row r="507" spans="14:19" x14ac:dyDescent="0.25">
      <c r="N507" s="8"/>
      <c r="O507"/>
      <c r="P507" s="8"/>
      <c r="Q507" s="8"/>
      <c r="R507" s="8"/>
      <c r="S507" s="10"/>
    </row>
    <row r="508" spans="14:19" x14ac:dyDescent="0.25">
      <c r="N508" s="8"/>
      <c r="O508"/>
      <c r="P508"/>
      <c r="Q508"/>
      <c r="R508"/>
      <c r="S508" s="9"/>
    </row>
    <row r="509" spans="14:19" x14ac:dyDescent="0.25">
      <c r="N509" s="8"/>
      <c r="O509"/>
      <c r="P509" s="8"/>
      <c r="Q509"/>
      <c r="R509"/>
      <c r="S509" s="9"/>
    </row>
    <row r="510" spans="14:19" x14ac:dyDescent="0.25">
      <c r="N510" s="8"/>
      <c r="O510"/>
      <c r="P510" s="8"/>
      <c r="Q510"/>
      <c r="R510"/>
      <c r="S510" s="9"/>
    </row>
    <row r="511" spans="14:19" x14ac:dyDescent="0.25">
      <c r="N511" s="8"/>
      <c r="O511"/>
      <c r="P511" s="8"/>
      <c r="Q511" s="8"/>
      <c r="R511" s="8"/>
      <c r="S511" s="10"/>
    </row>
    <row r="512" spans="14:19" x14ac:dyDescent="0.25">
      <c r="N512" s="8"/>
      <c r="O512"/>
      <c r="P512"/>
      <c r="Q512"/>
      <c r="R512"/>
      <c r="S512" s="9"/>
    </row>
    <row r="513" spans="14:19" x14ac:dyDescent="0.25">
      <c r="N513" s="8"/>
      <c r="O513"/>
      <c r="P513" s="8"/>
      <c r="Q513"/>
      <c r="R513"/>
      <c r="S513" s="9"/>
    </row>
    <row r="514" spans="14:19" x14ac:dyDescent="0.25">
      <c r="N514" s="8"/>
      <c r="O514"/>
      <c r="P514" s="8"/>
      <c r="Q514"/>
      <c r="R514"/>
      <c r="S514" s="9"/>
    </row>
    <row r="515" spans="14:19" x14ac:dyDescent="0.25">
      <c r="N515" s="8"/>
      <c r="O515"/>
      <c r="P515" s="8"/>
      <c r="Q515"/>
      <c r="R515"/>
      <c r="S515" s="9"/>
    </row>
    <row r="516" spans="14:19" x14ac:dyDescent="0.25">
      <c r="N516" s="8"/>
      <c r="O516"/>
      <c r="P516" s="8"/>
      <c r="Q516"/>
      <c r="R516"/>
      <c r="S516" s="9"/>
    </row>
    <row r="517" spans="14:19" x14ac:dyDescent="0.25">
      <c r="N517" s="8"/>
      <c r="O517"/>
      <c r="P517" s="8"/>
      <c r="Q517"/>
      <c r="R517"/>
      <c r="S517" s="9"/>
    </row>
    <row r="518" spans="14:19" x14ac:dyDescent="0.25">
      <c r="N518" s="8"/>
      <c r="O518"/>
      <c r="P518" s="8"/>
      <c r="Q518"/>
      <c r="R518"/>
      <c r="S518" s="9"/>
    </row>
    <row r="519" spans="14:19" x14ac:dyDescent="0.25">
      <c r="N519" s="8"/>
      <c r="O519"/>
      <c r="P519" s="8"/>
      <c r="Q519"/>
      <c r="R519"/>
      <c r="S519" s="9"/>
    </row>
    <row r="520" spans="14:19" x14ac:dyDescent="0.25">
      <c r="N520" s="8"/>
      <c r="O520"/>
      <c r="P520" s="8"/>
      <c r="Q520"/>
      <c r="R520"/>
      <c r="S520" s="9"/>
    </row>
    <row r="521" spans="14:19" x14ac:dyDescent="0.25">
      <c r="N521" s="8"/>
      <c r="O521"/>
      <c r="P521" s="8"/>
      <c r="Q521" s="8"/>
      <c r="R521" s="8"/>
      <c r="S521" s="10"/>
    </row>
    <row r="522" spans="14:19" x14ac:dyDescent="0.25">
      <c r="N522" s="8"/>
      <c r="O522"/>
      <c r="P522"/>
      <c r="Q522"/>
      <c r="R522"/>
      <c r="S522" s="9"/>
    </row>
    <row r="523" spans="14:19" x14ac:dyDescent="0.25">
      <c r="N523" s="8"/>
      <c r="O523"/>
      <c r="P523" s="8"/>
      <c r="Q523"/>
      <c r="R523"/>
      <c r="S523" s="9"/>
    </row>
    <row r="524" spans="14:19" x14ac:dyDescent="0.25">
      <c r="N524" s="8"/>
      <c r="O524"/>
      <c r="P524" s="8"/>
      <c r="Q524"/>
      <c r="R524"/>
      <c r="S524" s="9"/>
    </row>
    <row r="525" spans="14:19" x14ac:dyDescent="0.25">
      <c r="N525" s="8"/>
      <c r="O525"/>
      <c r="P525" s="8"/>
      <c r="Q525"/>
      <c r="R525"/>
      <c r="S525" s="9"/>
    </row>
    <row r="526" spans="14:19" x14ac:dyDescent="0.25">
      <c r="N526" s="8"/>
      <c r="O526"/>
      <c r="P526" s="8"/>
      <c r="Q526"/>
      <c r="R526"/>
      <c r="S526" s="9"/>
    </row>
    <row r="527" spans="14:19" x14ac:dyDescent="0.25">
      <c r="N527" s="8"/>
      <c r="O527"/>
      <c r="P527" s="8"/>
      <c r="Q527"/>
      <c r="R527"/>
      <c r="S527" s="9"/>
    </row>
    <row r="528" spans="14:19" x14ac:dyDescent="0.25">
      <c r="N528" s="8"/>
      <c r="O528"/>
      <c r="P528" s="8"/>
      <c r="Q528"/>
      <c r="R528"/>
      <c r="S528" s="9"/>
    </row>
    <row r="529" spans="14:19" x14ac:dyDescent="0.25">
      <c r="N529" s="8"/>
      <c r="O529"/>
      <c r="P529" s="8"/>
      <c r="Q529"/>
      <c r="R529"/>
      <c r="S529" s="9"/>
    </row>
    <row r="530" spans="14:19" x14ac:dyDescent="0.25">
      <c r="N530" s="8"/>
      <c r="O530"/>
      <c r="P530" s="8"/>
      <c r="Q530"/>
      <c r="R530"/>
      <c r="S530" s="9"/>
    </row>
    <row r="531" spans="14:19" x14ac:dyDescent="0.25">
      <c r="N531" s="8"/>
      <c r="O531"/>
      <c r="P531" s="8"/>
      <c r="Q531"/>
      <c r="R531"/>
      <c r="S531" s="9"/>
    </row>
    <row r="532" spans="14:19" x14ac:dyDescent="0.25">
      <c r="N532" s="8"/>
      <c r="O532"/>
      <c r="P532" s="8"/>
      <c r="Q532"/>
      <c r="R532"/>
      <c r="S532" s="9"/>
    </row>
    <row r="533" spans="14:19" x14ac:dyDescent="0.25">
      <c r="N533" s="8"/>
      <c r="O533"/>
      <c r="P533" s="8"/>
      <c r="Q533"/>
      <c r="R533"/>
      <c r="S533" s="9"/>
    </row>
    <row r="534" spans="14:19" x14ac:dyDescent="0.25">
      <c r="N534" s="8"/>
      <c r="O534"/>
      <c r="P534" s="8"/>
      <c r="Q534"/>
      <c r="R534"/>
      <c r="S534" s="9"/>
    </row>
    <row r="535" spans="14:19" x14ac:dyDescent="0.25">
      <c r="N535" s="8"/>
      <c r="O535"/>
      <c r="P535" s="8"/>
      <c r="Q535"/>
      <c r="R535"/>
      <c r="S535" s="9"/>
    </row>
    <row r="536" spans="14:19" x14ac:dyDescent="0.25">
      <c r="N536" s="8"/>
      <c r="O536"/>
      <c r="P536" s="8"/>
      <c r="Q536"/>
      <c r="R536"/>
      <c r="S536" s="9"/>
    </row>
    <row r="537" spans="14:19" x14ac:dyDescent="0.25">
      <c r="N537" s="8"/>
      <c r="O537"/>
      <c r="P537" s="8"/>
      <c r="Q537"/>
      <c r="R537"/>
      <c r="S537" s="9"/>
    </row>
    <row r="538" spans="14:19" x14ac:dyDescent="0.25">
      <c r="N538" s="8"/>
      <c r="O538"/>
      <c r="P538" s="8"/>
      <c r="Q538"/>
      <c r="R538"/>
      <c r="S538" s="9"/>
    </row>
    <row r="539" spans="14:19" x14ac:dyDescent="0.25">
      <c r="N539" s="8"/>
      <c r="O539"/>
      <c r="P539" s="8"/>
      <c r="Q539"/>
      <c r="R539"/>
      <c r="S539" s="9"/>
    </row>
    <row r="540" spans="14:19" x14ac:dyDescent="0.25">
      <c r="N540" s="8"/>
      <c r="O540"/>
      <c r="P540" s="8"/>
      <c r="Q540"/>
      <c r="R540"/>
      <c r="S540" s="9"/>
    </row>
    <row r="541" spans="14:19" x14ac:dyDescent="0.25">
      <c r="N541" s="8"/>
      <c r="O541"/>
      <c r="P541" s="8"/>
      <c r="Q541"/>
      <c r="R541"/>
      <c r="S541" s="9"/>
    </row>
    <row r="542" spans="14:19" x14ac:dyDescent="0.25">
      <c r="N542" s="8"/>
      <c r="O542"/>
      <c r="P542" s="8"/>
      <c r="Q542"/>
      <c r="R542"/>
      <c r="S542" s="9"/>
    </row>
    <row r="543" spans="14:19" x14ac:dyDescent="0.25">
      <c r="N543" s="8"/>
      <c r="O543"/>
      <c r="P543" s="8"/>
      <c r="Q543"/>
      <c r="R543"/>
      <c r="S543" s="9"/>
    </row>
    <row r="544" spans="14:19" x14ac:dyDescent="0.25">
      <c r="N544" s="8"/>
      <c r="O544"/>
      <c r="P544" s="8"/>
      <c r="Q544"/>
      <c r="R544"/>
      <c r="S544" s="9"/>
    </row>
    <row r="545" spans="14:19" x14ac:dyDescent="0.25">
      <c r="N545" s="8"/>
      <c r="O545"/>
      <c r="P545" s="8"/>
      <c r="Q545"/>
      <c r="R545"/>
      <c r="S545" s="9"/>
    </row>
    <row r="546" spans="14:19" x14ac:dyDescent="0.25">
      <c r="N546" s="8"/>
      <c r="O546"/>
      <c r="P546" s="8"/>
      <c r="Q546"/>
      <c r="R546"/>
      <c r="S546" s="9"/>
    </row>
    <row r="547" spans="14:19" x14ac:dyDescent="0.25">
      <c r="N547" s="8"/>
      <c r="O547"/>
      <c r="P547" s="8"/>
      <c r="Q547"/>
      <c r="R547"/>
      <c r="S547" s="9"/>
    </row>
    <row r="548" spans="14:19" x14ac:dyDescent="0.25">
      <c r="N548" s="8"/>
      <c r="O548"/>
      <c r="P548" s="8"/>
      <c r="Q548"/>
      <c r="R548"/>
      <c r="S548" s="9"/>
    </row>
    <row r="549" spans="14:19" x14ac:dyDescent="0.25">
      <c r="N549" s="8"/>
      <c r="O549"/>
      <c r="P549" s="8"/>
      <c r="Q549"/>
      <c r="R549"/>
      <c r="S549" s="9"/>
    </row>
    <row r="550" spans="14:19" x14ac:dyDescent="0.25">
      <c r="N550" s="8"/>
      <c r="O550"/>
      <c r="P550" s="8"/>
      <c r="Q550"/>
      <c r="R550"/>
      <c r="S550" s="9"/>
    </row>
    <row r="551" spans="14:19" x14ac:dyDescent="0.25">
      <c r="N551" s="8"/>
      <c r="O551"/>
      <c r="P551" s="8"/>
      <c r="Q551"/>
      <c r="R551"/>
      <c r="S551" s="9"/>
    </row>
    <row r="552" spans="14:19" x14ac:dyDescent="0.25">
      <c r="N552" s="8"/>
      <c r="O552"/>
      <c r="P552" s="8"/>
      <c r="Q552"/>
      <c r="R552"/>
      <c r="S552" s="9"/>
    </row>
    <row r="553" spans="14:19" x14ac:dyDescent="0.25">
      <c r="N553" s="8"/>
      <c r="O553"/>
      <c r="P553" s="8"/>
      <c r="Q553"/>
      <c r="R553"/>
      <c r="S553" s="9"/>
    </row>
    <row r="554" spans="14:19" x14ac:dyDescent="0.25">
      <c r="N554" s="8"/>
      <c r="O554"/>
      <c r="P554" s="8"/>
      <c r="Q554"/>
      <c r="R554"/>
      <c r="S554" s="9"/>
    </row>
    <row r="555" spans="14:19" x14ac:dyDescent="0.25">
      <c r="N555" s="8"/>
      <c r="O555"/>
      <c r="P555" s="8"/>
      <c r="Q555"/>
      <c r="R555"/>
      <c r="S555" s="9"/>
    </row>
    <row r="556" spans="14:19" x14ac:dyDescent="0.25">
      <c r="N556" s="8"/>
      <c r="O556"/>
      <c r="P556" s="8"/>
      <c r="Q556"/>
      <c r="R556"/>
      <c r="S556" s="9"/>
    </row>
    <row r="557" spans="14:19" x14ac:dyDescent="0.25">
      <c r="N557" s="8"/>
      <c r="O557"/>
      <c r="P557" s="8"/>
      <c r="Q557"/>
      <c r="R557"/>
      <c r="S557" s="9"/>
    </row>
    <row r="558" spans="14:19" x14ac:dyDescent="0.25">
      <c r="N558" s="8"/>
      <c r="O558"/>
      <c r="P558" s="8"/>
      <c r="Q558"/>
      <c r="R558"/>
      <c r="S558" s="9"/>
    </row>
    <row r="559" spans="14:19" x14ac:dyDescent="0.25">
      <c r="N559" s="8"/>
      <c r="O559"/>
      <c r="P559" s="8"/>
      <c r="Q559"/>
      <c r="R559"/>
      <c r="S559" s="9"/>
    </row>
    <row r="560" spans="14:19" x14ac:dyDescent="0.25">
      <c r="N560" s="8"/>
      <c r="O560"/>
      <c r="P560" s="8"/>
      <c r="Q560"/>
      <c r="R560"/>
      <c r="S560" s="9"/>
    </row>
    <row r="561" spans="14:19" x14ac:dyDescent="0.25">
      <c r="N561" s="8"/>
      <c r="O561"/>
      <c r="P561" s="8"/>
      <c r="Q561"/>
      <c r="R561"/>
      <c r="S561" s="9"/>
    </row>
    <row r="562" spans="14:19" x14ac:dyDescent="0.25">
      <c r="N562" s="8"/>
      <c r="O562"/>
      <c r="P562" s="8"/>
      <c r="Q562"/>
      <c r="R562"/>
      <c r="S562" s="9"/>
    </row>
    <row r="563" spans="14:19" x14ac:dyDescent="0.25">
      <c r="N563" s="8"/>
      <c r="O563"/>
      <c r="P563" s="8"/>
      <c r="Q563"/>
      <c r="R563"/>
      <c r="S563" s="9"/>
    </row>
    <row r="564" spans="14:19" x14ac:dyDescent="0.25">
      <c r="N564" s="8"/>
      <c r="O564"/>
      <c r="P564" s="8"/>
      <c r="Q564"/>
      <c r="R564"/>
      <c r="S564" s="9"/>
    </row>
    <row r="565" spans="14:19" x14ac:dyDescent="0.25">
      <c r="N565" s="8"/>
      <c r="O565"/>
      <c r="P565" s="8"/>
      <c r="Q565"/>
      <c r="R565"/>
      <c r="S565" s="9"/>
    </row>
    <row r="566" spans="14:19" x14ac:dyDescent="0.25">
      <c r="N566" s="8"/>
      <c r="O566"/>
      <c r="P566" s="8"/>
      <c r="Q566"/>
      <c r="R566"/>
      <c r="S566" s="9"/>
    </row>
    <row r="567" spans="14:19" x14ac:dyDescent="0.25">
      <c r="N567" s="8"/>
      <c r="O567"/>
      <c r="P567" s="8"/>
      <c r="Q567" s="8"/>
      <c r="R567" s="8"/>
      <c r="S567" s="10"/>
    </row>
    <row r="568" spans="14:19" x14ac:dyDescent="0.25">
      <c r="N568" s="8"/>
      <c r="O568"/>
      <c r="P568"/>
      <c r="Q568"/>
      <c r="R568"/>
      <c r="S568" s="9"/>
    </row>
    <row r="569" spans="14:19" x14ac:dyDescent="0.25">
      <c r="N569" s="8"/>
      <c r="O569"/>
      <c r="P569" s="8"/>
      <c r="Q569"/>
      <c r="R569"/>
      <c r="S569" s="9"/>
    </row>
    <row r="570" spans="14:19" x14ac:dyDescent="0.25">
      <c r="N570" s="8"/>
      <c r="O570"/>
      <c r="P570" s="8"/>
      <c r="Q570"/>
      <c r="R570"/>
      <c r="S570" s="9"/>
    </row>
    <row r="571" spans="14:19" x14ac:dyDescent="0.25">
      <c r="N571" s="8"/>
      <c r="O571"/>
      <c r="P571" s="8"/>
      <c r="Q571" s="8"/>
      <c r="R571" s="8"/>
      <c r="S571" s="10"/>
    </row>
    <row r="572" spans="14:19" x14ac:dyDescent="0.25">
      <c r="N572" s="8"/>
      <c r="O572"/>
      <c r="P572"/>
      <c r="Q572"/>
      <c r="R572"/>
      <c r="S572" s="9"/>
    </row>
    <row r="573" spans="14:19" x14ac:dyDescent="0.25">
      <c r="N573" s="8"/>
      <c r="O573"/>
      <c r="P573" s="8"/>
      <c r="Q573"/>
      <c r="R573"/>
      <c r="S573" s="9"/>
    </row>
    <row r="574" spans="14:19" x14ac:dyDescent="0.25">
      <c r="N574" s="8"/>
      <c r="O574"/>
      <c r="P574" s="8"/>
      <c r="Q574"/>
      <c r="R574"/>
      <c r="S574" s="9"/>
    </row>
    <row r="575" spans="14:19" x14ac:dyDescent="0.25">
      <c r="N575" s="8"/>
      <c r="O575"/>
      <c r="P575" s="8"/>
      <c r="Q575" s="8"/>
      <c r="R575" s="8"/>
      <c r="S575" s="10"/>
    </row>
    <row r="576" spans="14:19" x14ac:dyDescent="0.25">
      <c r="N576" s="8"/>
      <c r="O576"/>
      <c r="P576"/>
      <c r="Q576"/>
      <c r="R576"/>
      <c r="S576" s="9"/>
    </row>
    <row r="577" spans="14:19" x14ac:dyDescent="0.25">
      <c r="N577" s="8"/>
      <c r="O577" s="8"/>
      <c r="P577" s="8"/>
      <c r="Q577" s="8"/>
      <c r="R577" s="8"/>
      <c r="S577" s="10"/>
    </row>
    <row r="578" spans="14:19" x14ac:dyDescent="0.25">
      <c r="N578" s="8"/>
      <c r="O578"/>
      <c r="P578" s="8"/>
      <c r="Q578"/>
      <c r="R578"/>
      <c r="S578" s="9"/>
    </row>
    <row r="579" spans="14:19" x14ac:dyDescent="0.25">
      <c r="N579" s="8"/>
      <c r="O579"/>
      <c r="P579" s="8"/>
      <c r="Q579"/>
      <c r="R579"/>
      <c r="S579" s="9"/>
    </row>
    <row r="580" spans="14:19" x14ac:dyDescent="0.25">
      <c r="N580" s="8"/>
      <c r="O580"/>
      <c r="P580" s="8"/>
      <c r="Q580" s="8"/>
      <c r="R580" s="8"/>
      <c r="S580" s="10"/>
    </row>
    <row r="581" spans="14:19" x14ac:dyDescent="0.25">
      <c r="N581" s="8"/>
      <c r="O581"/>
      <c r="P581"/>
      <c r="Q581"/>
      <c r="R581"/>
      <c r="S581" s="9"/>
    </row>
    <row r="582" spans="14:19" x14ac:dyDescent="0.25">
      <c r="N582" s="8"/>
      <c r="O582"/>
      <c r="P582" s="8"/>
      <c r="Q582"/>
      <c r="R582"/>
      <c r="S582" s="9"/>
    </row>
    <row r="583" spans="14:19" x14ac:dyDescent="0.25">
      <c r="N583" s="8"/>
      <c r="O583"/>
      <c r="P583" s="8"/>
      <c r="Q583"/>
      <c r="R583"/>
      <c r="S583" s="9"/>
    </row>
    <row r="584" spans="14:19" x14ac:dyDescent="0.25">
      <c r="N584" s="8"/>
      <c r="O584"/>
      <c r="P584" s="8"/>
      <c r="Q584"/>
      <c r="R584"/>
      <c r="S584" s="9"/>
    </row>
    <row r="585" spans="14:19" x14ac:dyDescent="0.25">
      <c r="N585" s="8"/>
      <c r="O585"/>
      <c r="P585" s="8"/>
      <c r="Q585"/>
      <c r="R585"/>
      <c r="S585" s="9"/>
    </row>
    <row r="586" spans="14:19" x14ac:dyDescent="0.25">
      <c r="N586" s="8"/>
      <c r="O586"/>
      <c r="P586" s="8"/>
      <c r="Q586" s="8"/>
      <c r="R586" s="8"/>
      <c r="S586" s="10"/>
    </row>
    <row r="587" spans="14:19" x14ac:dyDescent="0.25">
      <c r="N587" s="8"/>
      <c r="O587"/>
      <c r="P587"/>
      <c r="Q587"/>
      <c r="R587"/>
      <c r="S587" s="9"/>
    </row>
    <row r="588" spans="14:19" x14ac:dyDescent="0.25">
      <c r="N588" s="8"/>
      <c r="O588"/>
      <c r="P588" s="8"/>
      <c r="Q588"/>
      <c r="R588"/>
      <c r="S588" s="9"/>
    </row>
    <row r="589" spans="14:19" x14ac:dyDescent="0.25">
      <c r="N589" s="8"/>
      <c r="O589"/>
      <c r="P589" s="8"/>
      <c r="Q589"/>
      <c r="R589"/>
      <c r="S589" s="9"/>
    </row>
    <row r="590" spans="14:19" x14ac:dyDescent="0.25">
      <c r="N590" s="8"/>
      <c r="O590"/>
      <c r="P590" s="8"/>
      <c r="Q590" s="8"/>
      <c r="R590" s="8"/>
      <c r="S590" s="10"/>
    </row>
    <row r="591" spans="14:19" x14ac:dyDescent="0.25">
      <c r="N591" s="8"/>
      <c r="O591"/>
      <c r="P591"/>
      <c r="Q591"/>
      <c r="R591"/>
      <c r="S591" s="9"/>
    </row>
    <row r="592" spans="14:19" x14ac:dyDescent="0.25">
      <c r="N592" s="8"/>
      <c r="O592"/>
      <c r="P592" s="8"/>
      <c r="Q592"/>
      <c r="R592"/>
      <c r="S592" s="9"/>
    </row>
    <row r="593" spans="14:19" x14ac:dyDescent="0.25">
      <c r="N593" s="8"/>
      <c r="O593"/>
      <c r="P593" s="8"/>
      <c r="Q593"/>
      <c r="R593"/>
      <c r="S593" s="9"/>
    </row>
    <row r="594" spans="14:19" x14ac:dyDescent="0.25">
      <c r="N594" s="8"/>
      <c r="O594"/>
      <c r="P594" s="8"/>
      <c r="Q594" s="8"/>
      <c r="R594" s="8"/>
      <c r="S594" s="10"/>
    </row>
    <row r="595" spans="14:19" x14ac:dyDescent="0.25">
      <c r="N595" s="8"/>
      <c r="O595"/>
      <c r="P595"/>
      <c r="Q595"/>
      <c r="R595"/>
      <c r="S595" s="9"/>
    </row>
    <row r="596" spans="14:19" x14ac:dyDescent="0.25">
      <c r="N596" s="8"/>
      <c r="O596"/>
      <c r="P596" s="8"/>
      <c r="Q596"/>
      <c r="R596"/>
      <c r="S596" s="9"/>
    </row>
    <row r="597" spans="14:19" x14ac:dyDescent="0.25">
      <c r="N597" s="8"/>
      <c r="O597"/>
      <c r="P597" s="8"/>
      <c r="Q597"/>
      <c r="R597"/>
      <c r="S597" s="9"/>
    </row>
    <row r="598" spans="14:19" x14ac:dyDescent="0.25">
      <c r="N598" s="8"/>
      <c r="O598"/>
      <c r="P598" s="8"/>
      <c r="Q598" s="8"/>
      <c r="R598" s="8"/>
      <c r="S598" s="10"/>
    </row>
    <row r="599" spans="14:19" x14ac:dyDescent="0.25">
      <c r="N599" s="8"/>
      <c r="O599"/>
      <c r="P599"/>
      <c r="Q599"/>
      <c r="R599"/>
      <c r="S599" s="9"/>
    </row>
    <row r="600" spans="14:19" x14ac:dyDescent="0.25">
      <c r="N600" s="8"/>
      <c r="O600"/>
      <c r="P600" s="8"/>
      <c r="Q600"/>
      <c r="R600"/>
      <c r="S600" s="9"/>
    </row>
    <row r="601" spans="14:19" x14ac:dyDescent="0.25">
      <c r="N601" s="8"/>
      <c r="O601"/>
      <c r="P601" s="8"/>
      <c r="Q601"/>
      <c r="R601"/>
      <c r="S601" s="9"/>
    </row>
    <row r="602" spans="14:19" x14ac:dyDescent="0.25">
      <c r="N602" s="8"/>
      <c r="O602"/>
      <c r="P602" s="8"/>
      <c r="Q602"/>
      <c r="R602"/>
      <c r="S602" s="9"/>
    </row>
    <row r="603" spans="14:19" x14ac:dyDescent="0.25">
      <c r="N603" s="8"/>
      <c r="O603"/>
      <c r="P603" s="8"/>
      <c r="Q603"/>
      <c r="R603"/>
      <c r="S603" s="9"/>
    </row>
    <row r="604" spans="14:19" x14ac:dyDescent="0.25">
      <c r="N604" s="8"/>
      <c r="O604"/>
      <c r="P604" s="8"/>
      <c r="Q604" s="8"/>
      <c r="R604" s="8"/>
      <c r="S604" s="10"/>
    </row>
    <row r="605" spans="14:19" x14ac:dyDescent="0.25">
      <c r="N605" s="8"/>
      <c r="O605"/>
      <c r="P605"/>
      <c r="Q605"/>
      <c r="R605"/>
      <c r="S605" s="9"/>
    </row>
    <row r="606" spans="14:19" x14ac:dyDescent="0.25">
      <c r="N606" s="8"/>
      <c r="O606"/>
      <c r="P606" s="8"/>
      <c r="Q606"/>
      <c r="R606"/>
      <c r="S606" s="9"/>
    </row>
    <row r="607" spans="14:19" x14ac:dyDescent="0.25">
      <c r="N607" s="8"/>
      <c r="O607"/>
      <c r="P607" s="8"/>
      <c r="Q607"/>
      <c r="R607"/>
      <c r="S607" s="9"/>
    </row>
    <row r="608" spans="14:19" x14ac:dyDescent="0.25">
      <c r="N608" s="8"/>
      <c r="O608"/>
      <c r="P608" s="8"/>
      <c r="Q608"/>
      <c r="R608"/>
      <c r="S608" s="9"/>
    </row>
    <row r="609" spans="14:19" x14ac:dyDescent="0.25">
      <c r="N609" s="8"/>
      <c r="O609"/>
      <c r="P609" s="8"/>
      <c r="Q609"/>
      <c r="R609"/>
      <c r="S609" s="9"/>
    </row>
    <row r="610" spans="14:19" x14ac:dyDescent="0.25">
      <c r="N610" s="8"/>
      <c r="O610"/>
      <c r="P610" s="8"/>
      <c r="Q610"/>
      <c r="R610"/>
      <c r="S610" s="9"/>
    </row>
    <row r="611" spans="14:19" x14ac:dyDescent="0.25">
      <c r="N611" s="8"/>
      <c r="O611"/>
      <c r="P611" s="8"/>
      <c r="Q611"/>
      <c r="R611"/>
      <c r="S611" s="9"/>
    </row>
    <row r="612" spans="14:19" x14ac:dyDescent="0.25">
      <c r="N612" s="8"/>
      <c r="O612"/>
      <c r="P612" s="8"/>
      <c r="Q612"/>
      <c r="R612"/>
      <c r="S612" s="9"/>
    </row>
    <row r="613" spans="14:19" x14ac:dyDescent="0.25">
      <c r="N613" s="8"/>
      <c r="O613"/>
      <c r="P613" s="8"/>
      <c r="Q613"/>
      <c r="R613"/>
      <c r="S613" s="9"/>
    </row>
    <row r="614" spans="14:19" x14ac:dyDescent="0.25">
      <c r="N614" s="8"/>
      <c r="O614"/>
      <c r="P614" s="8"/>
      <c r="Q614"/>
      <c r="R614"/>
      <c r="S614" s="9"/>
    </row>
    <row r="615" spans="14:19" x14ac:dyDescent="0.25">
      <c r="N615" s="8"/>
      <c r="O615"/>
      <c r="P615" s="8"/>
      <c r="Q615"/>
      <c r="R615"/>
      <c r="S615" s="9"/>
    </row>
    <row r="616" spans="14:19" x14ac:dyDescent="0.25">
      <c r="N616" s="8"/>
      <c r="O616"/>
      <c r="P616" s="8"/>
      <c r="Q616"/>
      <c r="R616"/>
      <c r="S616" s="9"/>
    </row>
    <row r="617" spans="14:19" x14ac:dyDescent="0.25">
      <c r="N617" s="8"/>
      <c r="O617"/>
      <c r="P617" s="8"/>
      <c r="Q617"/>
      <c r="R617"/>
      <c r="S617" s="9"/>
    </row>
    <row r="618" spans="14:19" x14ac:dyDescent="0.25">
      <c r="N618" s="8"/>
      <c r="O618"/>
      <c r="P618" s="8"/>
      <c r="Q618"/>
      <c r="R618"/>
      <c r="S618" s="9"/>
    </row>
    <row r="619" spans="14:19" x14ac:dyDescent="0.25">
      <c r="N619" s="8"/>
      <c r="O619"/>
      <c r="P619" s="8"/>
      <c r="Q619"/>
      <c r="R619"/>
      <c r="S619" s="9"/>
    </row>
    <row r="620" spans="14:19" x14ac:dyDescent="0.25">
      <c r="N620" s="8"/>
      <c r="O620"/>
      <c r="P620" s="8"/>
      <c r="Q620"/>
      <c r="R620"/>
      <c r="S620" s="9"/>
    </row>
    <row r="621" spans="14:19" x14ac:dyDescent="0.25">
      <c r="N621" s="8"/>
      <c r="O621"/>
      <c r="P621" s="8"/>
      <c r="Q621"/>
      <c r="R621"/>
      <c r="S621" s="9"/>
    </row>
    <row r="622" spans="14:19" x14ac:dyDescent="0.25">
      <c r="N622" s="8"/>
      <c r="O622"/>
      <c r="P622" s="8"/>
      <c r="Q622"/>
      <c r="R622"/>
      <c r="S622" s="9"/>
    </row>
    <row r="623" spans="14:19" x14ac:dyDescent="0.25">
      <c r="N623" s="8"/>
      <c r="O623"/>
      <c r="P623" s="8"/>
      <c r="Q623"/>
      <c r="R623"/>
      <c r="S623" s="9"/>
    </row>
    <row r="624" spans="14:19" x14ac:dyDescent="0.25">
      <c r="N624" s="8"/>
      <c r="O624"/>
      <c r="P624" s="8"/>
      <c r="Q624"/>
      <c r="R624"/>
      <c r="S624" s="9"/>
    </row>
    <row r="625" spans="14:19" x14ac:dyDescent="0.25">
      <c r="N625" s="8"/>
      <c r="O625"/>
      <c r="P625" s="8"/>
      <c r="Q625"/>
      <c r="R625"/>
      <c r="S625" s="9"/>
    </row>
    <row r="626" spans="14:19" x14ac:dyDescent="0.25">
      <c r="N626" s="8"/>
      <c r="O626"/>
      <c r="P626" s="8"/>
      <c r="Q626"/>
      <c r="R626"/>
      <c r="S626" s="9"/>
    </row>
    <row r="627" spans="14:19" x14ac:dyDescent="0.25">
      <c r="N627" s="8"/>
      <c r="O627"/>
      <c r="P627" s="8"/>
      <c r="Q627"/>
      <c r="R627"/>
      <c r="S627" s="9"/>
    </row>
    <row r="628" spans="14:19" x14ac:dyDescent="0.25">
      <c r="N628" s="8"/>
      <c r="O628"/>
      <c r="P628" s="8"/>
      <c r="Q628" s="8"/>
      <c r="R628" s="8"/>
      <c r="S628" s="10"/>
    </row>
    <row r="629" spans="14:19" x14ac:dyDescent="0.25">
      <c r="N629" s="8"/>
      <c r="O629"/>
      <c r="P629"/>
      <c r="Q629"/>
      <c r="R629"/>
      <c r="S629" s="9"/>
    </row>
    <row r="630" spans="14:19" x14ac:dyDescent="0.25">
      <c r="N630" s="8"/>
      <c r="O630"/>
      <c r="P630" s="8"/>
      <c r="Q630"/>
      <c r="R630"/>
      <c r="S630" s="9"/>
    </row>
    <row r="631" spans="14:19" x14ac:dyDescent="0.25">
      <c r="N631" s="8"/>
      <c r="O631"/>
      <c r="P631" s="8"/>
      <c r="Q631"/>
      <c r="R631"/>
      <c r="S631" s="9"/>
    </row>
    <row r="632" spans="14:19" x14ac:dyDescent="0.25">
      <c r="N632" s="8"/>
      <c r="O632"/>
      <c r="P632" s="8"/>
      <c r="Q632" s="8"/>
      <c r="R632" s="8"/>
      <c r="S632" s="10"/>
    </row>
    <row r="633" spans="14:19" x14ac:dyDescent="0.25">
      <c r="N633" s="8"/>
      <c r="O633"/>
      <c r="P633"/>
      <c r="Q633"/>
      <c r="R633"/>
      <c r="S633" s="9"/>
    </row>
    <row r="634" spans="14:19" x14ac:dyDescent="0.25">
      <c r="N634" s="8"/>
      <c r="O634" s="8"/>
      <c r="P634" s="8"/>
      <c r="Q634" s="8"/>
      <c r="R634" s="8"/>
      <c r="S634" s="10"/>
    </row>
    <row r="635" spans="14:19" x14ac:dyDescent="0.25">
      <c r="N635" s="8"/>
      <c r="O635"/>
      <c r="P635" s="8"/>
      <c r="Q635"/>
      <c r="R635"/>
      <c r="S635" s="9"/>
    </row>
    <row r="636" spans="14:19" x14ac:dyDescent="0.25">
      <c r="N636" s="8"/>
      <c r="O636"/>
      <c r="P636" s="8"/>
      <c r="Q636"/>
      <c r="R636"/>
      <c r="S636" s="9"/>
    </row>
    <row r="637" spans="14:19" x14ac:dyDescent="0.25">
      <c r="N637" s="8"/>
      <c r="O637"/>
      <c r="P637" s="8"/>
      <c r="Q637" s="8"/>
      <c r="R637" s="8"/>
      <c r="S637" s="10"/>
    </row>
    <row r="638" spans="14:19" x14ac:dyDescent="0.25">
      <c r="N638" s="8"/>
      <c r="O638"/>
      <c r="P638"/>
      <c r="Q638"/>
      <c r="R638"/>
      <c r="S638" s="9"/>
    </row>
    <row r="639" spans="14:19" x14ac:dyDescent="0.25">
      <c r="N639" s="8"/>
      <c r="O639"/>
      <c r="P639" s="8"/>
      <c r="Q639"/>
      <c r="R639"/>
      <c r="S639" s="9"/>
    </row>
    <row r="640" spans="14:19" x14ac:dyDescent="0.25">
      <c r="N640" s="8"/>
      <c r="O640"/>
      <c r="P640" s="8"/>
      <c r="Q640"/>
      <c r="R640"/>
      <c r="S640" s="9"/>
    </row>
    <row r="641" spans="14:19" x14ac:dyDescent="0.25">
      <c r="N641" s="8"/>
      <c r="O641"/>
      <c r="P641" s="8"/>
      <c r="Q641" s="8"/>
      <c r="R641" s="8"/>
      <c r="S641" s="10"/>
    </row>
    <row r="642" spans="14:19" x14ac:dyDescent="0.25">
      <c r="N642" s="8"/>
      <c r="O642"/>
      <c r="P642"/>
      <c r="Q642"/>
      <c r="R642"/>
      <c r="S642" s="9"/>
    </row>
    <row r="643" spans="14:19" x14ac:dyDescent="0.25">
      <c r="N643" s="8"/>
      <c r="O643"/>
      <c r="P643" s="8"/>
      <c r="Q643"/>
      <c r="R643"/>
      <c r="S643" s="9"/>
    </row>
    <row r="644" spans="14:19" x14ac:dyDescent="0.25">
      <c r="N644" s="8"/>
      <c r="O644"/>
      <c r="P644" s="8"/>
      <c r="Q644"/>
      <c r="R644"/>
      <c r="S644" s="9"/>
    </row>
    <row r="645" spans="14:19" x14ac:dyDescent="0.25">
      <c r="N645" s="8"/>
      <c r="O645"/>
      <c r="P645" s="8"/>
      <c r="Q645" s="8"/>
      <c r="R645" s="8"/>
      <c r="S645" s="10"/>
    </row>
    <row r="646" spans="14:19" x14ac:dyDescent="0.25">
      <c r="N646" s="8"/>
      <c r="O646"/>
      <c r="P646"/>
      <c r="Q646"/>
      <c r="R646"/>
      <c r="S646" s="9"/>
    </row>
    <row r="647" spans="14:19" x14ac:dyDescent="0.25">
      <c r="N647" s="8"/>
      <c r="O647"/>
      <c r="P647" s="8"/>
      <c r="Q647"/>
      <c r="R647"/>
      <c r="S647" s="9"/>
    </row>
    <row r="648" spans="14:19" x14ac:dyDescent="0.25">
      <c r="N648" s="8"/>
      <c r="O648"/>
      <c r="P648" s="8"/>
      <c r="Q648"/>
      <c r="R648"/>
      <c r="S648" s="9"/>
    </row>
    <row r="649" spans="14:19" x14ac:dyDescent="0.25">
      <c r="N649" s="8"/>
      <c r="O649"/>
      <c r="P649" s="8"/>
      <c r="Q649" s="8"/>
      <c r="R649" s="8"/>
      <c r="S649" s="10"/>
    </row>
    <row r="650" spans="14:19" x14ac:dyDescent="0.25">
      <c r="N650" s="8"/>
      <c r="O650"/>
      <c r="P650"/>
      <c r="Q650"/>
      <c r="R650"/>
      <c r="S650" s="9"/>
    </row>
    <row r="651" spans="14:19" x14ac:dyDescent="0.25">
      <c r="N651" s="8"/>
      <c r="O651"/>
      <c r="P651" s="8"/>
      <c r="Q651"/>
      <c r="R651"/>
      <c r="S651" s="9"/>
    </row>
    <row r="652" spans="14:19" x14ac:dyDescent="0.25">
      <c r="N652" s="8"/>
      <c r="O652"/>
      <c r="P652" s="8"/>
      <c r="Q652"/>
      <c r="R652"/>
      <c r="S652" s="9"/>
    </row>
    <row r="653" spans="14:19" x14ac:dyDescent="0.25">
      <c r="N653" s="8"/>
      <c r="O653"/>
      <c r="P653" s="8"/>
      <c r="Q653"/>
      <c r="R653"/>
      <c r="S653" s="9"/>
    </row>
    <row r="654" spans="14:19" x14ac:dyDescent="0.25">
      <c r="N654" s="8"/>
      <c r="O654"/>
      <c r="P654" s="8"/>
      <c r="Q654"/>
      <c r="R654"/>
      <c r="S654" s="9"/>
    </row>
    <row r="655" spans="14:19" x14ac:dyDescent="0.25">
      <c r="N655" s="8"/>
      <c r="O655"/>
      <c r="P655" s="8"/>
      <c r="Q655" s="8"/>
      <c r="R655" s="8"/>
      <c r="S655" s="10"/>
    </row>
    <row r="656" spans="14:19" x14ac:dyDescent="0.25">
      <c r="N656" s="8"/>
      <c r="O656"/>
      <c r="P656"/>
      <c r="Q656"/>
      <c r="R656"/>
      <c r="S656" s="9"/>
    </row>
    <row r="657" spans="14:19" x14ac:dyDescent="0.25">
      <c r="N657" s="8"/>
      <c r="O657"/>
      <c r="P657" s="8"/>
      <c r="Q657"/>
      <c r="R657"/>
      <c r="S657" s="9"/>
    </row>
    <row r="658" spans="14:19" x14ac:dyDescent="0.25">
      <c r="N658" s="8"/>
      <c r="O658"/>
      <c r="P658" s="8"/>
      <c r="Q658"/>
      <c r="R658"/>
      <c r="S658" s="9"/>
    </row>
    <row r="659" spans="14:19" x14ac:dyDescent="0.25">
      <c r="N659" s="8"/>
      <c r="O659"/>
      <c r="P659" s="8"/>
      <c r="Q659"/>
      <c r="R659"/>
      <c r="S659" s="9"/>
    </row>
    <row r="660" spans="14:19" x14ac:dyDescent="0.25">
      <c r="N660" s="8"/>
      <c r="O660"/>
      <c r="P660" s="8"/>
      <c r="Q660"/>
      <c r="R660"/>
      <c r="S660" s="9"/>
    </row>
    <row r="661" spans="14:19" x14ac:dyDescent="0.25">
      <c r="N661" s="8"/>
      <c r="O661"/>
      <c r="P661" s="8"/>
      <c r="Q661"/>
      <c r="R661"/>
      <c r="S661" s="9"/>
    </row>
    <row r="662" spans="14:19" x14ac:dyDescent="0.25">
      <c r="N662" s="8"/>
      <c r="O662"/>
      <c r="P662" s="8"/>
      <c r="Q662"/>
      <c r="R662"/>
      <c r="S662" s="9"/>
    </row>
    <row r="663" spans="14:19" x14ac:dyDescent="0.25">
      <c r="N663" s="8"/>
      <c r="O663"/>
      <c r="P663" s="8"/>
      <c r="Q663"/>
      <c r="R663"/>
      <c r="S663" s="9"/>
    </row>
    <row r="664" spans="14:19" x14ac:dyDescent="0.25">
      <c r="N664" s="8"/>
      <c r="O664"/>
      <c r="P664" s="8"/>
      <c r="Q664"/>
      <c r="R664"/>
      <c r="S664" s="9"/>
    </row>
    <row r="665" spans="14:19" x14ac:dyDescent="0.25">
      <c r="N665" s="8"/>
      <c r="O665"/>
      <c r="P665" s="8"/>
      <c r="Q665"/>
      <c r="R665"/>
      <c r="S665" s="9"/>
    </row>
    <row r="666" spans="14:19" x14ac:dyDescent="0.25">
      <c r="N666" s="8"/>
      <c r="O666"/>
      <c r="P666" s="8"/>
      <c r="Q666"/>
      <c r="R666"/>
      <c r="S666" s="9"/>
    </row>
    <row r="667" spans="14:19" x14ac:dyDescent="0.25">
      <c r="N667" s="8"/>
      <c r="O667"/>
      <c r="P667" s="8"/>
      <c r="Q667"/>
      <c r="R667"/>
      <c r="S667" s="9"/>
    </row>
    <row r="668" spans="14:19" x14ac:dyDescent="0.25">
      <c r="N668" s="8"/>
      <c r="O668"/>
      <c r="P668" s="8"/>
      <c r="Q668"/>
      <c r="R668"/>
      <c r="S668" s="9"/>
    </row>
    <row r="669" spans="14:19" x14ac:dyDescent="0.25">
      <c r="N669" s="8"/>
      <c r="O669"/>
      <c r="P669" s="8"/>
      <c r="Q669"/>
      <c r="R669"/>
      <c r="S669" s="9"/>
    </row>
    <row r="670" spans="14:19" x14ac:dyDescent="0.25">
      <c r="N670" s="8"/>
      <c r="O670"/>
      <c r="P670" s="8"/>
      <c r="Q670"/>
      <c r="R670"/>
      <c r="S670" s="9"/>
    </row>
    <row r="671" spans="14:19" x14ac:dyDescent="0.25">
      <c r="N671" s="8"/>
      <c r="O671"/>
      <c r="P671" s="8"/>
      <c r="Q671"/>
      <c r="R671"/>
      <c r="S671" s="9"/>
    </row>
    <row r="672" spans="14:19" x14ac:dyDescent="0.25">
      <c r="N672" s="8"/>
      <c r="O672"/>
      <c r="P672" s="8"/>
      <c r="Q672"/>
      <c r="R672"/>
      <c r="S672" s="9"/>
    </row>
    <row r="673" spans="14:19" x14ac:dyDescent="0.25">
      <c r="N673" s="8"/>
      <c r="O673"/>
      <c r="P673" s="8"/>
      <c r="Q673" s="8"/>
      <c r="R673" s="8"/>
      <c r="S673" s="10"/>
    </row>
    <row r="674" spans="14:19" x14ac:dyDescent="0.25">
      <c r="N674" s="8"/>
      <c r="O674"/>
      <c r="P674"/>
      <c r="Q674"/>
      <c r="R674"/>
      <c r="S674" s="9"/>
    </row>
    <row r="675" spans="14:19" x14ac:dyDescent="0.25">
      <c r="N675" s="8"/>
      <c r="O675"/>
      <c r="P675" s="8"/>
      <c r="Q675"/>
      <c r="R675"/>
      <c r="S675" s="9"/>
    </row>
    <row r="676" spans="14:19" x14ac:dyDescent="0.25">
      <c r="N676" s="8"/>
      <c r="O676"/>
      <c r="P676" s="8"/>
      <c r="Q676"/>
      <c r="R676"/>
      <c r="S676" s="9"/>
    </row>
    <row r="677" spans="14:19" x14ac:dyDescent="0.25">
      <c r="N677" s="8"/>
      <c r="O677"/>
      <c r="P677" s="8"/>
      <c r="Q677" s="8"/>
      <c r="R677" s="8"/>
      <c r="S677" s="10"/>
    </row>
    <row r="678" spans="14:19" x14ac:dyDescent="0.25">
      <c r="N678" s="8"/>
      <c r="O678"/>
      <c r="P678"/>
      <c r="Q678"/>
      <c r="R678"/>
      <c r="S678" s="9"/>
    </row>
    <row r="679" spans="14:19" x14ac:dyDescent="0.25">
      <c r="N679" s="8"/>
      <c r="O679" s="8"/>
      <c r="P679" s="8"/>
      <c r="Q679" s="8"/>
      <c r="R679" s="8"/>
      <c r="S679" s="10"/>
    </row>
    <row r="680" spans="14:19" x14ac:dyDescent="0.25">
      <c r="N680" s="8"/>
      <c r="O680"/>
      <c r="P680" s="8"/>
      <c r="Q680"/>
      <c r="R680"/>
      <c r="S680" s="9"/>
    </row>
    <row r="681" spans="14:19" x14ac:dyDescent="0.25">
      <c r="N681" s="8"/>
      <c r="O681"/>
      <c r="P681" s="8"/>
      <c r="Q681"/>
      <c r="R681"/>
      <c r="S681" s="9"/>
    </row>
    <row r="682" spans="14:19" x14ac:dyDescent="0.25">
      <c r="N682" s="8"/>
      <c r="O682"/>
      <c r="P682" s="8"/>
      <c r="Q682"/>
      <c r="R682"/>
      <c r="S682" s="9"/>
    </row>
    <row r="683" spans="14:19" x14ac:dyDescent="0.25">
      <c r="N683" s="8"/>
      <c r="O683"/>
      <c r="P683" s="8"/>
      <c r="Q683"/>
      <c r="R683"/>
      <c r="S683" s="9"/>
    </row>
    <row r="684" spans="14:19" x14ac:dyDescent="0.25">
      <c r="N684" s="8"/>
      <c r="O684"/>
      <c r="P684" s="8"/>
      <c r="Q684"/>
      <c r="R684"/>
      <c r="S684" s="9"/>
    </row>
    <row r="685" spans="14:19" x14ac:dyDescent="0.25">
      <c r="N685" s="8"/>
      <c r="O685"/>
      <c r="P685" s="8"/>
      <c r="Q685"/>
      <c r="R685"/>
      <c r="S685" s="9"/>
    </row>
    <row r="686" spans="14:19" x14ac:dyDescent="0.25">
      <c r="N686" s="8"/>
      <c r="O686"/>
      <c r="P686" s="8"/>
      <c r="Q686"/>
      <c r="R686"/>
      <c r="S686" s="9"/>
    </row>
    <row r="687" spans="14:19" x14ac:dyDescent="0.25">
      <c r="N687" s="8"/>
      <c r="O687"/>
      <c r="P687" s="8"/>
      <c r="Q687"/>
      <c r="R687"/>
      <c r="S687" s="9"/>
    </row>
    <row r="688" spans="14:19" x14ac:dyDescent="0.25">
      <c r="N688" s="8"/>
      <c r="O688"/>
      <c r="P688" s="8"/>
      <c r="Q688"/>
      <c r="R688"/>
      <c r="S688" s="9"/>
    </row>
    <row r="689" spans="14:19" x14ac:dyDescent="0.25">
      <c r="N689" s="8"/>
      <c r="O689"/>
      <c r="P689" s="8"/>
      <c r="Q689"/>
      <c r="R689"/>
      <c r="S689" s="9"/>
    </row>
    <row r="690" spans="14:19" x14ac:dyDescent="0.25">
      <c r="N690" s="8"/>
      <c r="O690"/>
      <c r="P690" s="8"/>
      <c r="Q690" s="8"/>
      <c r="R690" s="8"/>
      <c r="S690" s="10"/>
    </row>
    <row r="691" spans="14:19" x14ac:dyDescent="0.25">
      <c r="N691" s="8"/>
      <c r="O691"/>
      <c r="P691"/>
      <c r="Q691"/>
      <c r="R691"/>
      <c r="S691" s="9"/>
    </row>
    <row r="692" spans="14:19" x14ac:dyDescent="0.25">
      <c r="N692" s="8"/>
      <c r="O692"/>
      <c r="P692" s="8"/>
      <c r="Q692"/>
      <c r="R692"/>
      <c r="S692" s="9"/>
    </row>
    <row r="693" spans="14:19" x14ac:dyDescent="0.25">
      <c r="N693" s="8"/>
      <c r="O693"/>
      <c r="P693" s="8"/>
      <c r="Q693"/>
      <c r="R693"/>
      <c r="S693" s="9"/>
    </row>
    <row r="694" spans="14:19" x14ac:dyDescent="0.25">
      <c r="N694" s="8"/>
      <c r="O694"/>
      <c r="P694" s="8"/>
      <c r="Q694" s="8"/>
      <c r="R694" s="8"/>
      <c r="S694" s="10"/>
    </row>
    <row r="695" spans="14:19" x14ac:dyDescent="0.25">
      <c r="N695" s="8"/>
      <c r="O695"/>
      <c r="P695"/>
      <c r="Q695"/>
      <c r="R695"/>
      <c r="S695" s="9"/>
    </row>
    <row r="696" spans="14:19" x14ac:dyDescent="0.25">
      <c r="N696" s="8"/>
      <c r="O696"/>
      <c r="P696" s="8"/>
      <c r="Q696"/>
      <c r="R696"/>
      <c r="S696" s="9"/>
    </row>
    <row r="697" spans="14:19" x14ac:dyDescent="0.25">
      <c r="N697" s="8"/>
      <c r="O697"/>
      <c r="P697" s="8"/>
      <c r="Q697"/>
      <c r="R697"/>
      <c r="S697" s="9"/>
    </row>
    <row r="698" spans="14:19" x14ac:dyDescent="0.25">
      <c r="N698" s="8"/>
      <c r="O698"/>
      <c r="P698" s="8"/>
      <c r="Q698" s="8"/>
      <c r="R698" s="8"/>
      <c r="S698" s="10"/>
    </row>
    <row r="699" spans="14:19" x14ac:dyDescent="0.25">
      <c r="N699" s="8"/>
      <c r="O699"/>
      <c r="P699"/>
      <c r="Q699"/>
      <c r="R699"/>
      <c r="S699" s="9"/>
    </row>
    <row r="700" spans="14:19" x14ac:dyDescent="0.25">
      <c r="N700" s="8"/>
      <c r="O700"/>
      <c r="P700" s="8"/>
      <c r="Q700"/>
      <c r="R700"/>
      <c r="S700" s="9"/>
    </row>
    <row r="701" spans="14:19" x14ac:dyDescent="0.25">
      <c r="N701" s="8"/>
      <c r="O701"/>
      <c r="P701" s="8"/>
      <c r="Q701"/>
      <c r="R701"/>
      <c r="S701" s="9"/>
    </row>
    <row r="702" spans="14:19" x14ac:dyDescent="0.25">
      <c r="N702" s="8"/>
      <c r="O702"/>
      <c r="P702" s="8"/>
      <c r="Q702"/>
      <c r="R702"/>
      <c r="S702" s="9"/>
    </row>
    <row r="703" spans="14:19" x14ac:dyDescent="0.25">
      <c r="N703" s="8"/>
      <c r="O703"/>
      <c r="P703" s="8"/>
      <c r="Q703"/>
      <c r="R703"/>
      <c r="S703" s="9"/>
    </row>
    <row r="704" spans="14:19" x14ac:dyDescent="0.25">
      <c r="N704" s="8"/>
      <c r="O704"/>
      <c r="P704" s="8"/>
      <c r="Q704"/>
      <c r="R704"/>
      <c r="S704" s="9"/>
    </row>
    <row r="705" spans="14:19" x14ac:dyDescent="0.25">
      <c r="N705" s="8"/>
      <c r="O705"/>
      <c r="P705" s="8"/>
      <c r="Q705"/>
      <c r="R705"/>
      <c r="S705" s="9"/>
    </row>
    <row r="706" spans="14:19" x14ac:dyDescent="0.25">
      <c r="N706" s="8"/>
      <c r="O706"/>
      <c r="P706" s="8"/>
      <c r="Q706"/>
      <c r="R706"/>
      <c r="S706" s="9"/>
    </row>
    <row r="707" spans="14:19" x14ac:dyDescent="0.25">
      <c r="N707" s="8"/>
      <c r="O707"/>
      <c r="P707" s="8"/>
      <c r="Q707"/>
      <c r="R707"/>
      <c r="S707" s="9"/>
    </row>
    <row r="708" spans="14:19" x14ac:dyDescent="0.25">
      <c r="N708" s="8"/>
      <c r="O708"/>
      <c r="P708" s="8"/>
      <c r="Q708"/>
      <c r="R708"/>
      <c r="S708" s="9"/>
    </row>
    <row r="709" spans="14:19" x14ac:dyDescent="0.25">
      <c r="N709" s="8"/>
      <c r="O709"/>
      <c r="P709" s="8"/>
      <c r="Q709"/>
      <c r="R709"/>
      <c r="S709" s="9"/>
    </row>
    <row r="710" spans="14:19" x14ac:dyDescent="0.25">
      <c r="N710" s="8"/>
      <c r="O710"/>
      <c r="P710" s="8"/>
      <c r="Q710"/>
      <c r="R710"/>
      <c r="S710" s="9"/>
    </row>
    <row r="711" spans="14:19" x14ac:dyDescent="0.25">
      <c r="N711" s="8"/>
      <c r="O711"/>
      <c r="P711" s="8"/>
      <c r="Q711"/>
      <c r="R711"/>
      <c r="S711" s="9"/>
    </row>
    <row r="712" spans="14:19" x14ac:dyDescent="0.25">
      <c r="N712" s="8"/>
      <c r="O712"/>
      <c r="P712" s="8"/>
      <c r="Q712"/>
      <c r="R712"/>
      <c r="S712" s="9"/>
    </row>
    <row r="713" spans="14:19" x14ac:dyDescent="0.25">
      <c r="N713" s="8"/>
      <c r="O713"/>
      <c r="P713" s="8"/>
      <c r="Q713"/>
      <c r="R713"/>
      <c r="S713" s="9"/>
    </row>
    <row r="714" spans="14:19" x14ac:dyDescent="0.25">
      <c r="N714" s="8"/>
      <c r="O714"/>
      <c r="P714" s="8"/>
      <c r="Q714"/>
      <c r="R714"/>
      <c r="S714" s="9"/>
    </row>
    <row r="715" spans="14:19" x14ac:dyDescent="0.25">
      <c r="N715" s="8"/>
      <c r="O715"/>
      <c r="P715" s="8"/>
      <c r="Q715"/>
      <c r="R715"/>
      <c r="S715" s="9"/>
    </row>
    <row r="716" spans="14:19" x14ac:dyDescent="0.25">
      <c r="N716" s="8"/>
      <c r="O716"/>
      <c r="P716" s="8"/>
      <c r="Q716"/>
      <c r="R716"/>
      <c r="S716" s="9"/>
    </row>
    <row r="717" spans="14:19" x14ac:dyDescent="0.25">
      <c r="N717" s="8"/>
      <c r="O717"/>
      <c r="P717" s="8"/>
      <c r="Q717"/>
      <c r="R717"/>
      <c r="S717" s="9"/>
    </row>
    <row r="718" spans="14:19" x14ac:dyDescent="0.25">
      <c r="N718" s="8"/>
      <c r="O718"/>
      <c r="P718" s="8"/>
      <c r="Q718"/>
      <c r="R718"/>
      <c r="S718" s="9"/>
    </row>
    <row r="719" spans="14:19" x14ac:dyDescent="0.25">
      <c r="N719" s="8"/>
      <c r="O719"/>
      <c r="P719" s="8"/>
      <c r="Q719"/>
      <c r="R719"/>
      <c r="S719" s="9"/>
    </row>
    <row r="720" spans="14:19" x14ac:dyDescent="0.25">
      <c r="N720" s="8"/>
      <c r="O720"/>
      <c r="P720" s="8"/>
      <c r="Q720" s="8"/>
      <c r="R720" s="8"/>
      <c r="S720" s="10"/>
    </row>
    <row r="721" spans="14:19" x14ac:dyDescent="0.25">
      <c r="N721" s="8"/>
      <c r="O721"/>
      <c r="P721"/>
      <c r="Q721"/>
      <c r="R721"/>
      <c r="S721" s="9"/>
    </row>
    <row r="722" spans="14:19" x14ac:dyDescent="0.25">
      <c r="N722" s="8"/>
      <c r="O722"/>
      <c r="P722" s="8"/>
      <c r="Q722"/>
      <c r="R722"/>
      <c r="S722" s="9"/>
    </row>
    <row r="723" spans="14:19" x14ac:dyDescent="0.25">
      <c r="N723" s="8"/>
      <c r="O723"/>
      <c r="P723" s="8"/>
      <c r="Q723"/>
      <c r="R723"/>
      <c r="S723" s="9"/>
    </row>
    <row r="724" spans="14:19" x14ac:dyDescent="0.25">
      <c r="N724" s="8"/>
      <c r="O724"/>
      <c r="P724" s="8"/>
      <c r="Q724"/>
      <c r="R724"/>
      <c r="S724" s="9"/>
    </row>
    <row r="725" spans="14:19" x14ac:dyDescent="0.25">
      <c r="N725" s="8"/>
      <c r="O725"/>
      <c r="P725" s="8"/>
      <c r="Q725"/>
      <c r="R725"/>
      <c r="S725" s="9"/>
    </row>
    <row r="726" spans="14:19" x14ac:dyDescent="0.25">
      <c r="N726" s="8"/>
      <c r="O726"/>
      <c r="P726" s="8"/>
      <c r="Q726" s="8"/>
      <c r="R726" s="8"/>
      <c r="S726" s="10"/>
    </row>
    <row r="727" spans="14:19" x14ac:dyDescent="0.25">
      <c r="N727" s="8"/>
      <c r="O727"/>
      <c r="P727"/>
      <c r="Q727"/>
      <c r="R727"/>
      <c r="S727" s="9"/>
    </row>
    <row r="728" spans="14:19" x14ac:dyDescent="0.25">
      <c r="N728" s="8"/>
      <c r="O728" s="8"/>
      <c r="P728" s="8"/>
      <c r="Q728" s="8"/>
      <c r="R728" s="8"/>
      <c r="S728" s="10"/>
    </row>
    <row r="729" spans="14:19" x14ac:dyDescent="0.25">
      <c r="N729" s="8"/>
      <c r="O729"/>
      <c r="P729" s="8"/>
      <c r="Q729"/>
      <c r="R729"/>
      <c r="S729" s="9"/>
    </row>
    <row r="730" spans="14:19" x14ac:dyDescent="0.25">
      <c r="N730" s="8"/>
      <c r="O730"/>
      <c r="P730" s="8"/>
      <c r="Q730"/>
      <c r="R730"/>
      <c r="S730" s="9"/>
    </row>
    <row r="731" spans="14:19" x14ac:dyDescent="0.25">
      <c r="N731" s="8"/>
      <c r="O731"/>
      <c r="P731" s="8"/>
      <c r="Q731"/>
      <c r="R731"/>
      <c r="S731" s="9"/>
    </row>
    <row r="732" spans="14:19" x14ac:dyDescent="0.25">
      <c r="N732" s="8"/>
      <c r="O732"/>
      <c r="P732" s="8"/>
      <c r="Q732"/>
      <c r="R732"/>
      <c r="S732" s="9"/>
    </row>
    <row r="733" spans="14:19" x14ac:dyDescent="0.25">
      <c r="N733" s="8"/>
      <c r="O733"/>
      <c r="P733" s="8"/>
      <c r="Q733" s="8"/>
      <c r="R733" s="8"/>
      <c r="S733" s="10"/>
    </row>
    <row r="734" spans="14:19" x14ac:dyDescent="0.25">
      <c r="N734" s="8"/>
      <c r="O734"/>
      <c r="P734"/>
      <c r="Q734"/>
      <c r="R734"/>
      <c r="S734" s="9"/>
    </row>
    <row r="735" spans="14:19" x14ac:dyDescent="0.25">
      <c r="N735" s="8"/>
      <c r="O735"/>
      <c r="P735" s="8"/>
      <c r="Q735"/>
      <c r="R735"/>
      <c r="S735" s="9"/>
    </row>
    <row r="736" spans="14:19" x14ac:dyDescent="0.25">
      <c r="N736" s="8"/>
      <c r="O736"/>
      <c r="P736" s="8"/>
      <c r="Q736"/>
      <c r="R736"/>
      <c r="S736" s="9"/>
    </row>
    <row r="737" spans="14:19" x14ac:dyDescent="0.25">
      <c r="N737" s="8"/>
      <c r="O737"/>
      <c r="P737" s="8"/>
      <c r="Q737"/>
      <c r="R737"/>
      <c r="S737" s="9"/>
    </row>
    <row r="738" spans="14:19" x14ac:dyDescent="0.25">
      <c r="N738" s="8"/>
      <c r="O738"/>
      <c r="P738" s="8"/>
      <c r="Q738"/>
      <c r="R738"/>
      <c r="S738" s="9"/>
    </row>
    <row r="739" spans="14:19" x14ac:dyDescent="0.25">
      <c r="N739" s="8"/>
      <c r="O739"/>
      <c r="P739" s="8"/>
      <c r="Q739"/>
      <c r="R739"/>
      <c r="S739" s="9"/>
    </row>
    <row r="740" spans="14:19" x14ac:dyDescent="0.25">
      <c r="N740" s="8"/>
      <c r="O740"/>
      <c r="P740" s="8"/>
      <c r="Q740"/>
      <c r="R740"/>
      <c r="S740" s="9"/>
    </row>
    <row r="741" spans="14:19" x14ac:dyDescent="0.25">
      <c r="N741" s="8"/>
      <c r="O741"/>
      <c r="P741" s="8"/>
      <c r="Q741"/>
      <c r="R741"/>
      <c r="S741" s="9"/>
    </row>
    <row r="742" spans="14:19" x14ac:dyDescent="0.25">
      <c r="N742" s="8"/>
      <c r="O742"/>
      <c r="P742" s="8"/>
      <c r="Q742"/>
      <c r="R742"/>
      <c r="S742" s="9"/>
    </row>
    <row r="743" spans="14:19" x14ac:dyDescent="0.25">
      <c r="N743" s="8"/>
      <c r="O743"/>
      <c r="P743" s="8"/>
      <c r="Q743"/>
      <c r="R743"/>
      <c r="S743" s="9"/>
    </row>
    <row r="744" spans="14:19" x14ac:dyDescent="0.25">
      <c r="N744" s="8"/>
      <c r="O744"/>
      <c r="P744" s="8"/>
      <c r="Q744"/>
      <c r="R744"/>
      <c r="S744" s="9"/>
    </row>
    <row r="745" spans="14:19" x14ac:dyDescent="0.25">
      <c r="N745" s="8"/>
      <c r="O745"/>
      <c r="P745" s="8"/>
      <c r="Q745" s="8"/>
      <c r="R745" s="8"/>
      <c r="S745" s="10"/>
    </row>
    <row r="746" spans="14:19" x14ac:dyDescent="0.25">
      <c r="N746" s="8"/>
      <c r="O746"/>
      <c r="P746"/>
      <c r="Q746"/>
      <c r="R746"/>
      <c r="S746" s="9"/>
    </row>
    <row r="747" spans="14:19" x14ac:dyDescent="0.25">
      <c r="N747" s="8"/>
      <c r="O747"/>
      <c r="P747" s="8"/>
      <c r="Q747"/>
      <c r="R747"/>
      <c r="S747" s="9"/>
    </row>
    <row r="748" spans="14:19" x14ac:dyDescent="0.25">
      <c r="N748" s="8"/>
      <c r="O748"/>
      <c r="P748" s="8"/>
      <c r="Q748"/>
      <c r="R748"/>
      <c r="S748" s="9"/>
    </row>
    <row r="749" spans="14:19" x14ac:dyDescent="0.25">
      <c r="N749" s="8"/>
      <c r="O749"/>
      <c r="P749" s="8"/>
      <c r="Q749" s="8"/>
      <c r="R749" s="8"/>
      <c r="S749" s="10"/>
    </row>
    <row r="750" spans="14:19" x14ac:dyDescent="0.25">
      <c r="N750" s="8"/>
      <c r="O750"/>
      <c r="P750"/>
      <c r="Q750"/>
      <c r="R750"/>
      <c r="S750" s="9"/>
    </row>
    <row r="751" spans="14:19" x14ac:dyDescent="0.25">
      <c r="N751" s="8"/>
      <c r="O751" s="8"/>
      <c r="P751" s="8"/>
      <c r="Q751" s="8"/>
      <c r="R751" s="8"/>
      <c r="S751" s="10"/>
    </row>
    <row r="752" spans="14:19" x14ac:dyDescent="0.25">
      <c r="N752" s="8"/>
      <c r="O752"/>
      <c r="P752" s="8"/>
      <c r="Q752"/>
      <c r="R752"/>
      <c r="S752" s="9"/>
    </row>
    <row r="753" spans="14:19" x14ac:dyDescent="0.25">
      <c r="N753" s="8"/>
      <c r="O753"/>
      <c r="P753" s="8"/>
      <c r="Q753"/>
      <c r="R753"/>
      <c r="S753" s="9"/>
    </row>
    <row r="754" spans="14:19" x14ac:dyDescent="0.25">
      <c r="N754" s="8"/>
      <c r="O754"/>
      <c r="P754" s="8"/>
      <c r="Q754" s="8"/>
      <c r="R754" s="8"/>
      <c r="S754" s="10"/>
    </row>
    <row r="755" spans="14:19" x14ac:dyDescent="0.25">
      <c r="N755" s="8"/>
      <c r="O755"/>
      <c r="P755"/>
      <c r="Q755"/>
      <c r="R755"/>
      <c r="S755" s="9"/>
    </row>
    <row r="756" spans="14:19" x14ac:dyDescent="0.25">
      <c r="N756" s="8"/>
      <c r="O756"/>
      <c r="P756" s="8"/>
      <c r="Q756"/>
      <c r="R756"/>
      <c r="S756" s="9"/>
    </row>
    <row r="757" spans="14:19" x14ac:dyDescent="0.25">
      <c r="N757" s="8"/>
      <c r="O757"/>
      <c r="P757" s="8"/>
      <c r="Q757"/>
      <c r="R757"/>
      <c r="S757" s="9"/>
    </row>
    <row r="758" spans="14:19" x14ac:dyDescent="0.25">
      <c r="N758" s="8"/>
      <c r="O758"/>
      <c r="P758" s="8"/>
      <c r="Q758"/>
      <c r="R758"/>
      <c r="S758" s="9"/>
    </row>
    <row r="759" spans="14:19" x14ac:dyDescent="0.25">
      <c r="N759" s="8"/>
      <c r="O759"/>
      <c r="P759" s="8"/>
      <c r="Q759"/>
      <c r="R759"/>
      <c r="S759" s="9"/>
    </row>
    <row r="760" spans="14:19" x14ac:dyDescent="0.25">
      <c r="N760" s="8"/>
      <c r="O760"/>
      <c r="P760" s="8"/>
      <c r="Q760" s="8"/>
      <c r="R760" s="8"/>
      <c r="S760" s="10"/>
    </row>
    <row r="761" spans="14:19" x14ac:dyDescent="0.25">
      <c r="N761" s="8"/>
      <c r="O761"/>
      <c r="P761"/>
      <c r="Q761"/>
      <c r="R761"/>
      <c r="S761" s="9"/>
    </row>
    <row r="762" spans="14:19" x14ac:dyDescent="0.25">
      <c r="N762" s="8"/>
      <c r="O762"/>
      <c r="P762" s="8"/>
      <c r="Q762"/>
      <c r="R762"/>
      <c r="S762" s="9"/>
    </row>
    <row r="763" spans="14:19" x14ac:dyDescent="0.25">
      <c r="N763" s="8"/>
      <c r="O763"/>
      <c r="P763" s="8"/>
      <c r="Q763"/>
      <c r="R763"/>
      <c r="S763" s="9"/>
    </row>
    <row r="764" spans="14:19" x14ac:dyDescent="0.25">
      <c r="N764" s="8"/>
      <c r="O764"/>
      <c r="P764" s="8"/>
      <c r="Q764" s="8"/>
      <c r="R764" s="8"/>
      <c r="S764" s="10"/>
    </row>
    <row r="765" spans="14:19" x14ac:dyDescent="0.25">
      <c r="N765" s="8"/>
      <c r="O765"/>
      <c r="P765"/>
      <c r="Q765"/>
      <c r="R765"/>
      <c r="S765" s="9"/>
    </row>
    <row r="766" spans="14:19" x14ac:dyDescent="0.25">
      <c r="N766" s="8"/>
      <c r="O766"/>
      <c r="P766" s="8"/>
      <c r="Q766"/>
      <c r="R766"/>
      <c r="S766" s="9"/>
    </row>
    <row r="767" spans="14:19" x14ac:dyDescent="0.25">
      <c r="N767" s="8"/>
      <c r="O767"/>
      <c r="P767" s="8"/>
      <c r="Q767"/>
      <c r="R767"/>
      <c r="S767" s="9"/>
    </row>
    <row r="768" spans="14:19" x14ac:dyDescent="0.25">
      <c r="N768" s="8"/>
      <c r="O768"/>
      <c r="P768" s="8"/>
      <c r="Q768" s="8"/>
      <c r="R768" s="8"/>
      <c r="S768" s="10"/>
    </row>
    <row r="769" spans="14:19" x14ac:dyDescent="0.25">
      <c r="N769" s="8"/>
      <c r="O769"/>
      <c r="P769"/>
      <c r="Q769"/>
      <c r="R769"/>
      <c r="S769" s="9"/>
    </row>
    <row r="770" spans="14:19" x14ac:dyDescent="0.25">
      <c r="N770" s="8"/>
      <c r="O770"/>
      <c r="P770" s="8"/>
      <c r="Q770"/>
      <c r="R770"/>
      <c r="S770" s="9"/>
    </row>
    <row r="771" spans="14:19" x14ac:dyDescent="0.25">
      <c r="N771" s="8"/>
      <c r="O771"/>
      <c r="P771" s="8"/>
      <c r="Q771"/>
      <c r="R771"/>
      <c r="S771" s="9"/>
    </row>
    <row r="772" spans="14:19" x14ac:dyDescent="0.25">
      <c r="N772" s="8"/>
      <c r="O772"/>
      <c r="P772" s="8"/>
      <c r="Q772" s="8"/>
      <c r="R772" s="8"/>
      <c r="S772" s="10"/>
    </row>
    <row r="773" spans="14:19" x14ac:dyDescent="0.25">
      <c r="N773" s="8"/>
      <c r="O773"/>
      <c r="P773"/>
      <c r="Q773"/>
      <c r="R773"/>
      <c r="S773" s="9"/>
    </row>
    <row r="774" spans="14:19" x14ac:dyDescent="0.25">
      <c r="N774" s="8"/>
      <c r="O774"/>
      <c r="P774" s="8"/>
      <c r="Q774"/>
      <c r="R774"/>
      <c r="S774" s="9"/>
    </row>
    <row r="775" spans="14:19" x14ac:dyDescent="0.25">
      <c r="N775" s="8"/>
      <c r="O775"/>
      <c r="P775" s="8"/>
      <c r="Q775"/>
      <c r="R775"/>
      <c r="S775" s="9"/>
    </row>
    <row r="776" spans="14:19" x14ac:dyDescent="0.25">
      <c r="N776" s="8"/>
      <c r="O776"/>
      <c r="P776" s="8"/>
      <c r="Q776" s="8"/>
      <c r="R776" s="8"/>
      <c r="S776" s="10"/>
    </row>
    <row r="777" spans="14:19" x14ac:dyDescent="0.25">
      <c r="N777" s="8"/>
      <c r="O777"/>
      <c r="P777"/>
      <c r="Q777"/>
      <c r="R777"/>
      <c r="S777" s="9"/>
    </row>
    <row r="778" spans="14:19" x14ac:dyDescent="0.25">
      <c r="N778" s="8"/>
      <c r="O778"/>
      <c r="P778" s="8"/>
      <c r="Q778"/>
      <c r="R778"/>
      <c r="S778" s="9"/>
    </row>
    <row r="779" spans="14:19" x14ac:dyDescent="0.25">
      <c r="N779" s="8"/>
      <c r="O779"/>
      <c r="P779" s="8"/>
      <c r="Q779"/>
      <c r="R779"/>
      <c r="S779" s="9"/>
    </row>
    <row r="780" spans="14:19" x14ac:dyDescent="0.25">
      <c r="N780" s="8"/>
      <c r="O780"/>
      <c r="P780" s="8"/>
      <c r="Q780"/>
      <c r="R780"/>
      <c r="S780" s="9"/>
    </row>
    <row r="781" spans="14:19" x14ac:dyDescent="0.25">
      <c r="N781" s="8"/>
      <c r="O781"/>
      <c r="P781" s="8"/>
      <c r="Q781"/>
      <c r="R781"/>
      <c r="S781" s="9"/>
    </row>
    <row r="782" spans="14:19" x14ac:dyDescent="0.25">
      <c r="N782" s="8"/>
      <c r="O782"/>
      <c r="P782" s="8"/>
      <c r="Q782"/>
      <c r="R782"/>
      <c r="S782" s="9"/>
    </row>
    <row r="783" spans="14:19" x14ac:dyDescent="0.25">
      <c r="N783" s="8"/>
      <c r="O783"/>
      <c r="P783" s="8"/>
      <c r="Q783"/>
      <c r="R783"/>
      <c r="S783" s="9"/>
    </row>
    <row r="784" spans="14:19" x14ac:dyDescent="0.25">
      <c r="N784" s="8"/>
      <c r="O784"/>
      <c r="P784" s="8"/>
      <c r="Q784"/>
      <c r="R784"/>
      <c r="S784" s="9"/>
    </row>
    <row r="785" spans="14:19" x14ac:dyDescent="0.25">
      <c r="N785" s="8"/>
      <c r="O785"/>
      <c r="P785" s="8"/>
      <c r="Q785"/>
      <c r="R785"/>
      <c r="S785" s="9"/>
    </row>
    <row r="786" spans="14:19" x14ac:dyDescent="0.25">
      <c r="N786" s="8"/>
      <c r="O786"/>
      <c r="P786" s="8"/>
      <c r="Q786" s="8"/>
      <c r="R786" s="8"/>
      <c r="S786" s="10"/>
    </row>
    <row r="787" spans="14:19" x14ac:dyDescent="0.25">
      <c r="N787" s="8"/>
      <c r="O787"/>
      <c r="P787"/>
      <c r="Q787"/>
      <c r="R787"/>
      <c r="S787" s="9"/>
    </row>
    <row r="788" spans="14:19" x14ac:dyDescent="0.25">
      <c r="N788" s="8"/>
      <c r="O788"/>
      <c r="P788" s="8"/>
      <c r="Q788"/>
      <c r="R788"/>
      <c r="S788" s="9"/>
    </row>
    <row r="789" spans="14:19" x14ac:dyDescent="0.25">
      <c r="N789" s="8"/>
      <c r="O789"/>
      <c r="P789" s="8"/>
      <c r="Q789"/>
      <c r="R789"/>
      <c r="S789" s="9"/>
    </row>
    <row r="790" spans="14:19" x14ac:dyDescent="0.25">
      <c r="N790" s="8"/>
      <c r="O790"/>
      <c r="P790" s="8"/>
      <c r="Q790"/>
      <c r="R790"/>
      <c r="S790" s="9"/>
    </row>
    <row r="791" spans="14:19" x14ac:dyDescent="0.25">
      <c r="N791" s="8"/>
      <c r="O791"/>
      <c r="P791" s="8"/>
      <c r="Q791"/>
      <c r="R791"/>
      <c r="S791" s="9"/>
    </row>
    <row r="792" spans="14:19" x14ac:dyDescent="0.25">
      <c r="N792" s="8"/>
      <c r="O792"/>
      <c r="P792" s="8"/>
      <c r="Q792"/>
      <c r="R792"/>
      <c r="S792" s="9"/>
    </row>
    <row r="793" spans="14:19" x14ac:dyDescent="0.25">
      <c r="N793" s="8"/>
      <c r="O793"/>
      <c r="P793" s="8"/>
      <c r="Q793"/>
      <c r="R793"/>
      <c r="S793" s="9"/>
    </row>
    <row r="794" spans="14:19" x14ac:dyDescent="0.25">
      <c r="N794" s="8"/>
      <c r="O794"/>
      <c r="P794" s="8"/>
      <c r="Q794"/>
      <c r="R794"/>
      <c r="S794" s="9"/>
    </row>
    <row r="795" spans="14:19" x14ac:dyDescent="0.25">
      <c r="N795" s="8"/>
      <c r="O795"/>
      <c r="P795" s="8"/>
      <c r="Q795"/>
      <c r="R795"/>
      <c r="S795" s="9"/>
    </row>
    <row r="796" spans="14:19" x14ac:dyDescent="0.25">
      <c r="N796" s="8"/>
      <c r="O796"/>
      <c r="P796" s="8"/>
      <c r="Q796"/>
      <c r="R796"/>
      <c r="S796" s="9"/>
    </row>
    <row r="797" spans="14:19" x14ac:dyDescent="0.25">
      <c r="N797" s="8"/>
      <c r="O797"/>
      <c r="P797" s="8"/>
      <c r="Q797"/>
      <c r="R797"/>
      <c r="S797" s="9"/>
    </row>
    <row r="798" spans="14:19" x14ac:dyDescent="0.25">
      <c r="N798" s="8"/>
      <c r="O798"/>
      <c r="P798" s="8"/>
      <c r="Q798"/>
      <c r="R798"/>
      <c r="S798" s="9"/>
    </row>
    <row r="799" spans="14:19" x14ac:dyDescent="0.25">
      <c r="N799" s="8"/>
      <c r="O799"/>
      <c r="P799" s="8"/>
      <c r="Q799"/>
      <c r="R799"/>
      <c r="S799" s="9"/>
    </row>
    <row r="800" spans="14:19" x14ac:dyDescent="0.25">
      <c r="N800" s="8"/>
      <c r="O800"/>
      <c r="P800" s="8"/>
      <c r="Q800"/>
      <c r="R800"/>
      <c r="S800" s="9"/>
    </row>
    <row r="801" spans="14:19" x14ac:dyDescent="0.25">
      <c r="N801" s="8"/>
      <c r="O801"/>
      <c r="P801" s="8"/>
      <c r="Q801"/>
      <c r="R801"/>
      <c r="S801" s="9"/>
    </row>
    <row r="802" spans="14:19" x14ac:dyDescent="0.25">
      <c r="N802" s="8"/>
      <c r="O802"/>
      <c r="P802" s="8"/>
      <c r="Q802"/>
      <c r="R802"/>
      <c r="S802" s="9"/>
    </row>
    <row r="803" spans="14:19" x14ac:dyDescent="0.25">
      <c r="N803" s="8"/>
      <c r="O803"/>
      <c r="P803" s="8"/>
      <c r="Q803"/>
      <c r="R803"/>
      <c r="S803" s="9"/>
    </row>
    <row r="804" spans="14:19" x14ac:dyDescent="0.25">
      <c r="N804" s="8"/>
      <c r="O804"/>
      <c r="P804" s="8"/>
      <c r="Q804"/>
      <c r="R804"/>
      <c r="S804" s="9"/>
    </row>
    <row r="805" spans="14:19" x14ac:dyDescent="0.25">
      <c r="N805" s="8"/>
      <c r="O805"/>
      <c r="P805" s="8"/>
      <c r="Q805"/>
      <c r="R805"/>
      <c r="S805" s="9"/>
    </row>
    <row r="806" spans="14:19" x14ac:dyDescent="0.25">
      <c r="N806" s="8"/>
      <c r="O806"/>
      <c r="P806" s="8"/>
      <c r="Q806"/>
      <c r="R806"/>
      <c r="S806" s="9"/>
    </row>
    <row r="807" spans="14:19" x14ac:dyDescent="0.25">
      <c r="N807" s="8"/>
      <c r="O807"/>
      <c r="P807" s="8"/>
      <c r="Q807"/>
      <c r="R807"/>
      <c r="S807" s="9"/>
    </row>
    <row r="808" spans="14:19" x14ac:dyDescent="0.25">
      <c r="N808" s="8"/>
      <c r="O808"/>
      <c r="P808" s="8"/>
      <c r="Q808"/>
      <c r="R808"/>
      <c r="S808" s="9"/>
    </row>
    <row r="809" spans="14:19" x14ac:dyDescent="0.25">
      <c r="N809" s="8"/>
      <c r="O809"/>
      <c r="P809" s="8"/>
      <c r="Q809"/>
      <c r="R809"/>
      <c r="S809" s="9"/>
    </row>
    <row r="810" spans="14:19" x14ac:dyDescent="0.25">
      <c r="N810" s="8"/>
      <c r="O810"/>
      <c r="P810" s="8"/>
      <c r="Q810"/>
      <c r="R810"/>
      <c r="S810" s="9"/>
    </row>
    <row r="811" spans="14:19" x14ac:dyDescent="0.25">
      <c r="N811" s="8"/>
      <c r="O811"/>
      <c r="P811" s="8"/>
      <c r="Q811"/>
      <c r="R811"/>
      <c r="S811" s="9"/>
    </row>
    <row r="812" spans="14:19" x14ac:dyDescent="0.25">
      <c r="N812" s="8"/>
      <c r="O812"/>
      <c r="P812" s="8"/>
      <c r="Q812"/>
      <c r="R812"/>
      <c r="S812" s="9"/>
    </row>
    <row r="813" spans="14:19" x14ac:dyDescent="0.25">
      <c r="N813" s="8"/>
      <c r="O813"/>
      <c r="P813" s="8"/>
      <c r="Q813"/>
      <c r="R813"/>
      <c r="S813" s="9"/>
    </row>
    <row r="814" spans="14:19" x14ac:dyDescent="0.25">
      <c r="N814" s="8"/>
      <c r="O814"/>
      <c r="P814" s="8"/>
      <c r="Q814"/>
      <c r="R814"/>
      <c r="S814" s="9"/>
    </row>
    <row r="815" spans="14:19" x14ac:dyDescent="0.25">
      <c r="N815" s="8"/>
      <c r="O815"/>
      <c r="P815" s="8"/>
      <c r="Q815"/>
      <c r="R815"/>
      <c r="S815" s="9"/>
    </row>
    <row r="816" spans="14:19" x14ac:dyDescent="0.25">
      <c r="N816" s="8"/>
      <c r="O816"/>
      <c r="P816" s="8"/>
      <c r="Q816"/>
      <c r="R816"/>
      <c r="S816" s="9"/>
    </row>
    <row r="817" spans="14:19" x14ac:dyDescent="0.25">
      <c r="N817" s="8"/>
      <c r="O817"/>
      <c r="P817" s="8"/>
      <c r="Q817"/>
      <c r="R817"/>
      <c r="S817" s="9"/>
    </row>
    <row r="818" spans="14:19" x14ac:dyDescent="0.25">
      <c r="N818" s="8"/>
      <c r="O818"/>
      <c r="P818" s="8"/>
      <c r="Q818"/>
      <c r="R818"/>
      <c r="S818" s="9"/>
    </row>
    <row r="819" spans="14:19" x14ac:dyDescent="0.25">
      <c r="N819" s="8"/>
      <c r="O819"/>
      <c r="P819" s="8"/>
      <c r="Q819"/>
      <c r="R819"/>
      <c r="S819" s="9"/>
    </row>
    <row r="820" spans="14:19" x14ac:dyDescent="0.25">
      <c r="N820" s="8"/>
      <c r="O820"/>
      <c r="P820" s="8"/>
      <c r="Q820" s="8"/>
      <c r="R820" s="8"/>
      <c r="S820" s="10"/>
    </row>
    <row r="821" spans="14:19" x14ac:dyDescent="0.25">
      <c r="N821" s="8"/>
      <c r="O821"/>
      <c r="P821"/>
      <c r="Q821"/>
      <c r="R821"/>
      <c r="S821" s="9"/>
    </row>
    <row r="822" spans="14:19" x14ac:dyDescent="0.25">
      <c r="N822" s="8"/>
      <c r="O822"/>
      <c r="P822" s="8"/>
      <c r="Q822"/>
      <c r="R822"/>
      <c r="S822" s="9"/>
    </row>
    <row r="823" spans="14:19" x14ac:dyDescent="0.25">
      <c r="N823" s="8"/>
      <c r="O823"/>
      <c r="P823" s="8"/>
      <c r="Q823"/>
      <c r="R823"/>
      <c r="S823" s="9"/>
    </row>
    <row r="824" spans="14:19" x14ac:dyDescent="0.25">
      <c r="N824" s="8"/>
      <c r="O824"/>
      <c r="P824" s="8"/>
      <c r="Q824"/>
      <c r="R824"/>
      <c r="S824" s="9"/>
    </row>
    <row r="825" spans="14:19" x14ac:dyDescent="0.25">
      <c r="N825" s="8"/>
      <c r="O825"/>
      <c r="P825" s="8"/>
      <c r="Q825"/>
      <c r="R825"/>
      <c r="S825" s="9"/>
    </row>
    <row r="826" spans="14:19" x14ac:dyDescent="0.25">
      <c r="N826" s="8"/>
      <c r="O826"/>
      <c r="P826" s="8"/>
      <c r="Q826" s="8"/>
      <c r="R826" s="8"/>
      <c r="S826" s="10"/>
    </row>
    <row r="827" spans="14:19" x14ac:dyDescent="0.25">
      <c r="N827" s="8"/>
      <c r="O827"/>
      <c r="P827"/>
      <c r="Q827"/>
      <c r="R827"/>
      <c r="S827" s="9"/>
    </row>
    <row r="828" spans="14:19" x14ac:dyDescent="0.25">
      <c r="N828" s="8"/>
      <c r="O828"/>
      <c r="P828" s="8"/>
      <c r="Q828"/>
      <c r="R828"/>
      <c r="S828" s="9"/>
    </row>
    <row r="829" spans="14:19" x14ac:dyDescent="0.25">
      <c r="N829" s="8"/>
      <c r="O829"/>
      <c r="P829" s="8"/>
      <c r="Q829"/>
      <c r="R829"/>
      <c r="S829" s="9"/>
    </row>
    <row r="830" spans="14:19" x14ac:dyDescent="0.25">
      <c r="N830" s="8"/>
      <c r="O830"/>
      <c r="P830" s="8"/>
      <c r="Q830" s="8"/>
      <c r="R830" s="8"/>
      <c r="S830" s="10"/>
    </row>
    <row r="831" spans="14:19" x14ac:dyDescent="0.25">
      <c r="N831" s="8"/>
      <c r="O831"/>
      <c r="P831"/>
      <c r="Q831"/>
      <c r="R831"/>
      <c r="S831" s="9"/>
    </row>
    <row r="832" spans="14:19" x14ac:dyDescent="0.25">
      <c r="N832" s="8"/>
      <c r="O832"/>
      <c r="P832" s="8"/>
      <c r="Q832"/>
      <c r="R832"/>
      <c r="S832" s="9"/>
    </row>
    <row r="833" spans="14:19" x14ac:dyDescent="0.25">
      <c r="N833" s="8"/>
      <c r="O833"/>
      <c r="P833" s="8"/>
      <c r="Q833"/>
      <c r="R833"/>
      <c r="S833" s="9"/>
    </row>
    <row r="834" spans="14:19" x14ac:dyDescent="0.25">
      <c r="N834" s="8"/>
      <c r="O834"/>
      <c r="P834" s="8"/>
      <c r="Q834"/>
      <c r="R834"/>
      <c r="S834" s="9"/>
    </row>
    <row r="835" spans="14:19" x14ac:dyDescent="0.25">
      <c r="N835" s="8"/>
      <c r="O835"/>
      <c r="P835" s="8"/>
      <c r="Q835"/>
      <c r="R835"/>
      <c r="S835" s="9"/>
    </row>
    <row r="836" spans="14:19" x14ac:dyDescent="0.25">
      <c r="N836" s="8"/>
      <c r="O836"/>
      <c r="P836" s="8"/>
      <c r="Q836" s="8"/>
      <c r="R836" s="8"/>
      <c r="S836" s="10"/>
    </row>
    <row r="837" spans="14:19" x14ac:dyDescent="0.25">
      <c r="N837" s="8"/>
      <c r="O837"/>
      <c r="P837"/>
      <c r="Q837"/>
      <c r="R837"/>
      <c r="S837" s="9"/>
    </row>
    <row r="838" spans="14:19" x14ac:dyDescent="0.25">
      <c r="N838" s="8"/>
      <c r="O838" s="8"/>
      <c r="P838" s="8"/>
      <c r="Q838" s="8"/>
      <c r="R838" s="8"/>
      <c r="S838" s="10"/>
    </row>
    <row r="839" spans="14:19" x14ac:dyDescent="0.25">
      <c r="N839" s="8"/>
      <c r="O839"/>
      <c r="P839" s="8"/>
      <c r="Q839"/>
      <c r="R839"/>
      <c r="S839" s="9"/>
    </row>
    <row r="840" spans="14:19" x14ac:dyDescent="0.25">
      <c r="N840" s="8"/>
      <c r="O840"/>
      <c r="P840" s="8"/>
      <c r="Q840"/>
      <c r="R840"/>
      <c r="S840" s="9"/>
    </row>
    <row r="841" spans="14:19" x14ac:dyDescent="0.25">
      <c r="N841" s="8"/>
      <c r="O841"/>
      <c r="P841" s="8"/>
      <c r="Q841" s="8"/>
      <c r="R841" s="8"/>
      <c r="S841" s="10"/>
    </row>
    <row r="842" spans="14:19" x14ac:dyDescent="0.25">
      <c r="N842" s="8"/>
      <c r="O842"/>
      <c r="P842"/>
      <c r="Q842"/>
      <c r="R842"/>
      <c r="S842" s="9"/>
    </row>
    <row r="843" spans="14:19" x14ac:dyDescent="0.25">
      <c r="N843" s="8"/>
      <c r="O843"/>
      <c r="P843" s="8"/>
      <c r="Q843"/>
      <c r="R843"/>
      <c r="S843" s="9"/>
    </row>
    <row r="844" spans="14:19" x14ac:dyDescent="0.25">
      <c r="N844" s="8"/>
      <c r="O844"/>
      <c r="P844" s="8"/>
      <c r="Q844"/>
      <c r="R844"/>
      <c r="S844" s="9"/>
    </row>
    <row r="845" spans="14:19" x14ac:dyDescent="0.25">
      <c r="N845" s="8"/>
      <c r="O845"/>
      <c r="P845" s="8"/>
      <c r="Q845" s="8"/>
      <c r="R845" s="8"/>
      <c r="S845" s="10"/>
    </row>
    <row r="846" spans="14:19" x14ac:dyDescent="0.25">
      <c r="N846" s="8"/>
      <c r="O846"/>
      <c r="P846"/>
      <c r="Q846"/>
      <c r="R846"/>
      <c r="S846" s="9"/>
    </row>
    <row r="847" spans="14:19" x14ac:dyDescent="0.25">
      <c r="N847" s="8"/>
      <c r="O847"/>
      <c r="P847" s="8"/>
      <c r="Q847"/>
      <c r="R847"/>
      <c r="S847" s="9"/>
    </row>
    <row r="848" spans="14:19" x14ac:dyDescent="0.25">
      <c r="N848" s="8"/>
      <c r="O848"/>
      <c r="P848" s="8"/>
      <c r="Q848"/>
      <c r="R848"/>
      <c r="S848" s="9"/>
    </row>
    <row r="849" spans="14:19" x14ac:dyDescent="0.25">
      <c r="N849" s="8"/>
      <c r="O849"/>
      <c r="P849" s="8"/>
      <c r="Q849" s="8"/>
      <c r="R849" s="8"/>
      <c r="S849" s="10"/>
    </row>
    <row r="850" spans="14:19" x14ac:dyDescent="0.25">
      <c r="N850" s="8"/>
      <c r="O850"/>
      <c r="P850"/>
      <c r="Q850"/>
      <c r="R850"/>
      <c r="S850" s="9"/>
    </row>
    <row r="851" spans="14:19" x14ac:dyDescent="0.25">
      <c r="N851" s="8"/>
      <c r="O851"/>
      <c r="P851" s="8"/>
      <c r="Q851"/>
      <c r="R851"/>
      <c r="S851" s="9"/>
    </row>
    <row r="852" spans="14:19" x14ac:dyDescent="0.25">
      <c r="N852" s="8"/>
      <c r="O852"/>
      <c r="P852" s="8"/>
      <c r="Q852"/>
      <c r="R852"/>
      <c r="S852" s="9"/>
    </row>
    <row r="853" spans="14:19" x14ac:dyDescent="0.25">
      <c r="N853" s="8"/>
      <c r="O853"/>
      <c r="P853" s="8"/>
      <c r="Q853" s="8"/>
      <c r="R853" s="8"/>
      <c r="S853" s="10"/>
    </row>
    <row r="854" spans="14:19" x14ac:dyDescent="0.25">
      <c r="N854" s="8"/>
      <c r="O854"/>
      <c r="P854"/>
      <c r="Q854"/>
      <c r="R854"/>
      <c r="S854" s="9"/>
    </row>
    <row r="855" spans="14:19" x14ac:dyDescent="0.25">
      <c r="N855" s="8"/>
      <c r="O855"/>
      <c r="P855" s="8"/>
      <c r="Q855"/>
      <c r="R855"/>
      <c r="S855" s="9"/>
    </row>
    <row r="856" spans="14:19" x14ac:dyDescent="0.25">
      <c r="N856" s="8"/>
      <c r="O856"/>
      <c r="P856" s="8"/>
      <c r="Q856"/>
      <c r="R856"/>
      <c r="S856" s="9"/>
    </row>
    <row r="857" spans="14:19" x14ac:dyDescent="0.25">
      <c r="N857" s="8"/>
      <c r="O857"/>
      <c r="P857" s="8"/>
      <c r="Q857" s="8"/>
      <c r="R857" s="8"/>
      <c r="S857" s="10"/>
    </row>
    <row r="858" spans="14:19" x14ac:dyDescent="0.25">
      <c r="N858" s="8"/>
      <c r="O858"/>
      <c r="P858"/>
      <c r="Q858"/>
      <c r="R858"/>
      <c r="S858" s="9"/>
    </row>
    <row r="859" spans="14:19" x14ac:dyDescent="0.25">
      <c r="N859" s="8"/>
      <c r="O859"/>
      <c r="P859" s="8"/>
      <c r="Q859"/>
      <c r="R859"/>
      <c r="S859" s="9"/>
    </row>
    <row r="860" spans="14:19" x14ac:dyDescent="0.25">
      <c r="N860" s="8"/>
      <c r="O860"/>
      <c r="P860" s="8"/>
      <c r="Q860"/>
      <c r="R860"/>
      <c r="S860" s="9"/>
    </row>
    <row r="861" spans="14:19" x14ac:dyDescent="0.25">
      <c r="N861" s="8"/>
      <c r="O861"/>
      <c r="P861" s="8"/>
      <c r="Q861" s="8"/>
      <c r="R861" s="8"/>
      <c r="S861" s="10"/>
    </row>
    <row r="862" spans="14:19" x14ac:dyDescent="0.25">
      <c r="N862" s="8"/>
      <c r="O862"/>
      <c r="P862"/>
      <c r="Q862"/>
      <c r="R862"/>
      <c r="S862" s="9"/>
    </row>
    <row r="863" spans="14:19" x14ac:dyDescent="0.25">
      <c r="N863" s="8"/>
      <c r="O863" s="8"/>
      <c r="P863" s="8"/>
      <c r="Q863" s="8"/>
      <c r="R863" s="8"/>
      <c r="S863" s="10"/>
    </row>
    <row r="864" spans="14:19" x14ac:dyDescent="0.25">
      <c r="N864" s="8"/>
      <c r="O864"/>
      <c r="P864" s="8"/>
      <c r="Q864"/>
      <c r="R864"/>
      <c r="S864" s="9"/>
    </row>
    <row r="865" spans="14:19" x14ac:dyDescent="0.25">
      <c r="N865" s="8"/>
      <c r="O865"/>
      <c r="P865" s="8"/>
      <c r="Q865"/>
      <c r="R865"/>
      <c r="S865" s="9"/>
    </row>
    <row r="866" spans="14:19" x14ac:dyDescent="0.25">
      <c r="N866" s="8"/>
      <c r="O866"/>
      <c r="P866" s="8"/>
      <c r="Q866"/>
      <c r="R866"/>
      <c r="S866" s="9"/>
    </row>
    <row r="867" spans="14:19" x14ac:dyDescent="0.25">
      <c r="N867" s="8"/>
      <c r="O867"/>
      <c r="P867" s="8"/>
      <c r="Q867"/>
      <c r="R867"/>
      <c r="S867" s="9"/>
    </row>
    <row r="868" spans="14:19" x14ac:dyDescent="0.25">
      <c r="N868" s="8"/>
      <c r="O868"/>
      <c r="P868" s="8"/>
      <c r="Q868"/>
      <c r="R868"/>
      <c r="S868" s="9"/>
    </row>
    <row r="869" spans="14:19" x14ac:dyDescent="0.25">
      <c r="N869" s="8"/>
      <c r="O869"/>
      <c r="P869" s="8"/>
      <c r="Q869"/>
      <c r="R869"/>
      <c r="S869" s="9"/>
    </row>
    <row r="870" spans="14:19" x14ac:dyDescent="0.25">
      <c r="N870" s="8"/>
      <c r="O870"/>
      <c r="P870" s="8"/>
      <c r="Q870"/>
      <c r="R870"/>
      <c r="S870" s="9"/>
    </row>
    <row r="871" spans="14:19" x14ac:dyDescent="0.25">
      <c r="N871" s="8"/>
      <c r="O871"/>
      <c r="P871" s="8"/>
      <c r="Q871"/>
      <c r="R871"/>
      <c r="S871" s="9"/>
    </row>
    <row r="872" spans="14:19" x14ac:dyDescent="0.25">
      <c r="N872" s="8"/>
      <c r="O872"/>
      <c r="P872" s="8"/>
      <c r="Q872" s="8"/>
      <c r="R872" s="8"/>
      <c r="S872" s="10"/>
    </row>
    <row r="873" spans="14:19" x14ac:dyDescent="0.25">
      <c r="N873" s="8"/>
      <c r="O873"/>
      <c r="P873"/>
      <c r="Q873"/>
      <c r="R873"/>
      <c r="S873" s="9"/>
    </row>
    <row r="874" spans="14:19" x14ac:dyDescent="0.25">
      <c r="N874" s="8"/>
      <c r="O874" s="8"/>
      <c r="P874" s="8"/>
      <c r="Q874" s="8"/>
      <c r="R874" s="8"/>
      <c r="S874" s="10"/>
    </row>
    <row r="875" spans="14:19" x14ac:dyDescent="0.25">
      <c r="N875" s="8"/>
      <c r="O875"/>
      <c r="P875" s="8"/>
      <c r="Q875"/>
      <c r="R875"/>
      <c r="S875" s="9"/>
    </row>
    <row r="876" spans="14:19" x14ac:dyDescent="0.25">
      <c r="N876" s="8"/>
      <c r="O876"/>
      <c r="P876" s="8"/>
      <c r="Q876"/>
      <c r="R876"/>
      <c r="S876" s="9"/>
    </row>
    <row r="877" spans="14:19" x14ac:dyDescent="0.25">
      <c r="N877" s="8"/>
      <c r="O877"/>
      <c r="P877" s="8"/>
      <c r="Q877" s="8"/>
      <c r="R877" s="8"/>
      <c r="S877" s="10"/>
    </row>
    <row r="878" spans="14:19" x14ac:dyDescent="0.25">
      <c r="N878" s="8"/>
      <c r="O878"/>
      <c r="P878"/>
      <c r="Q878"/>
      <c r="R878"/>
      <c r="S878" s="9"/>
    </row>
    <row r="879" spans="14:19" x14ac:dyDescent="0.25">
      <c r="N879" s="8"/>
      <c r="O879"/>
      <c r="P879" s="8"/>
      <c r="Q879"/>
      <c r="R879"/>
      <c r="S879" s="9"/>
    </row>
    <row r="880" spans="14:19" x14ac:dyDescent="0.25">
      <c r="N880" s="8"/>
      <c r="O880"/>
      <c r="P880" s="8"/>
      <c r="Q880"/>
      <c r="R880"/>
      <c r="S880" s="9"/>
    </row>
    <row r="881" spans="14:19" x14ac:dyDescent="0.25">
      <c r="N881" s="8"/>
      <c r="O881"/>
      <c r="P881" s="8"/>
      <c r="Q881"/>
      <c r="R881"/>
      <c r="S881" s="9"/>
    </row>
    <row r="882" spans="14:19" x14ac:dyDescent="0.25">
      <c r="N882" s="8"/>
      <c r="O882"/>
      <c r="P882" s="8"/>
      <c r="Q882"/>
      <c r="R882"/>
      <c r="S882" s="9"/>
    </row>
    <row r="883" spans="14:19" x14ac:dyDescent="0.25">
      <c r="N883" s="8"/>
      <c r="O883"/>
      <c r="P883" s="8"/>
      <c r="Q883"/>
      <c r="R883"/>
      <c r="S883" s="9"/>
    </row>
    <row r="884" spans="14:19" x14ac:dyDescent="0.25">
      <c r="N884" s="8"/>
      <c r="O884"/>
      <c r="P884" s="8"/>
      <c r="Q884"/>
      <c r="R884"/>
      <c r="S884" s="9"/>
    </row>
    <row r="885" spans="14:19" x14ac:dyDescent="0.25">
      <c r="N885" s="8"/>
      <c r="O885"/>
      <c r="P885" s="8"/>
      <c r="Q885" s="8"/>
      <c r="R885" s="8"/>
      <c r="S885" s="10"/>
    </row>
    <row r="886" spans="14:19" x14ac:dyDescent="0.25">
      <c r="N886" s="8"/>
      <c r="O886"/>
      <c r="P886"/>
      <c r="Q886"/>
      <c r="R886"/>
      <c r="S886" s="9"/>
    </row>
    <row r="887" spans="14:19" x14ac:dyDescent="0.25">
      <c r="N887" s="8"/>
      <c r="O887"/>
      <c r="P887" s="8"/>
      <c r="Q887"/>
      <c r="R887"/>
      <c r="S887" s="9"/>
    </row>
    <row r="888" spans="14:19" x14ac:dyDescent="0.25">
      <c r="N888" s="8"/>
      <c r="O888"/>
      <c r="P888" s="8"/>
      <c r="Q888"/>
      <c r="R888"/>
      <c r="S888" s="9"/>
    </row>
    <row r="889" spans="14:19" x14ac:dyDescent="0.25">
      <c r="N889" s="8"/>
      <c r="O889"/>
      <c r="P889" s="8"/>
      <c r="Q889" s="8"/>
      <c r="R889" s="8"/>
      <c r="S889" s="10"/>
    </row>
    <row r="890" spans="14:19" x14ac:dyDescent="0.25">
      <c r="N890" s="8"/>
      <c r="O890"/>
      <c r="P890"/>
      <c r="Q890"/>
      <c r="R890"/>
      <c r="S890" s="9"/>
    </row>
    <row r="891" spans="14:19" x14ac:dyDescent="0.25">
      <c r="N891" s="8"/>
      <c r="O891"/>
      <c r="P891" s="8"/>
      <c r="Q891"/>
      <c r="R891"/>
      <c r="S891" s="9"/>
    </row>
    <row r="892" spans="14:19" x14ac:dyDescent="0.25">
      <c r="N892" s="8"/>
      <c r="O892"/>
      <c r="P892" s="8"/>
      <c r="Q892"/>
      <c r="R892"/>
      <c r="S892" s="9"/>
    </row>
    <row r="893" spans="14:19" x14ac:dyDescent="0.25">
      <c r="N893" s="8"/>
      <c r="O893"/>
      <c r="P893" s="8"/>
      <c r="Q893"/>
      <c r="R893"/>
      <c r="S893" s="9"/>
    </row>
    <row r="894" spans="14:19" x14ac:dyDescent="0.25">
      <c r="N894" s="8"/>
      <c r="O894"/>
      <c r="P894" s="8"/>
      <c r="Q894"/>
      <c r="R894"/>
      <c r="S894" s="9"/>
    </row>
    <row r="895" spans="14:19" x14ac:dyDescent="0.25">
      <c r="N895" s="8"/>
      <c r="O895"/>
      <c r="P895" s="8"/>
      <c r="Q895" s="8"/>
      <c r="R895" s="8"/>
      <c r="S895" s="10"/>
    </row>
    <row r="896" spans="14:19" x14ac:dyDescent="0.25">
      <c r="N896" s="8"/>
      <c r="O896"/>
      <c r="P896"/>
      <c r="Q896"/>
      <c r="R896"/>
      <c r="S896" s="9"/>
    </row>
    <row r="897" spans="14:19" x14ac:dyDescent="0.25">
      <c r="N897" s="8"/>
      <c r="O897"/>
      <c r="P897" s="8"/>
      <c r="Q897"/>
      <c r="R897"/>
      <c r="S897" s="9"/>
    </row>
    <row r="898" spans="14:19" x14ac:dyDescent="0.25">
      <c r="N898" s="8"/>
      <c r="O898"/>
      <c r="P898" s="8"/>
      <c r="Q898"/>
      <c r="R898"/>
      <c r="S898" s="9"/>
    </row>
    <row r="899" spans="14:19" x14ac:dyDescent="0.25">
      <c r="N899" s="8"/>
      <c r="O899"/>
      <c r="P899" s="8"/>
      <c r="Q899" s="8"/>
      <c r="R899" s="8"/>
      <c r="S899" s="10"/>
    </row>
    <row r="900" spans="14:19" x14ac:dyDescent="0.25">
      <c r="N900" s="8"/>
      <c r="O900"/>
      <c r="P900"/>
      <c r="Q900"/>
      <c r="R900"/>
      <c r="S900" s="9"/>
    </row>
    <row r="901" spans="14:19" x14ac:dyDescent="0.25">
      <c r="N901" s="8"/>
      <c r="O901"/>
      <c r="P901" s="8"/>
      <c r="Q901"/>
      <c r="R901"/>
      <c r="S901" s="9"/>
    </row>
    <row r="902" spans="14:19" x14ac:dyDescent="0.25">
      <c r="N902" s="8"/>
      <c r="O902"/>
      <c r="P902" s="8"/>
      <c r="Q902"/>
      <c r="R902"/>
      <c r="S902" s="9"/>
    </row>
    <row r="903" spans="14:19" x14ac:dyDescent="0.25">
      <c r="N903" s="8"/>
      <c r="O903"/>
      <c r="P903" s="8"/>
      <c r="Q903"/>
      <c r="R903"/>
      <c r="S903" s="9"/>
    </row>
    <row r="904" spans="14:19" x14ac:dyDescent="0.25">
      <c r="N904" s="8"/>
      <c r="O904"/>
      <c r="P904" s="8"/>
      <c r="Q904"/>
      <c r="R904"/>
      <c r="S904" s="9"/>
    </row>
    <row r="905" spans="14:19" x14ac:dyDescent="0.25">
      <c r="N905" s="8"/>
      <c r="O905"/>
      <c r="P905" s="8"/>
      <c r="Q905"/>
      <c r="R905"/>
      <c r="S905" s="9"/>
    </row>
    <row r="906" spans="14:19" x14ac:dyDescent="0.25">
      <c r="N906" s="8"/>
      <c r="O906"/>
      <c r="P906" s="8"/>
      <c r="Q906"/>
      <c r="R906"/>
      <c r="S906" s="9"/>
    </row>
    <row r="907" spans="14:19" x14ac:dyDescent="0.25">
      <c r="N907" s="8"/>
      <c r="O907"/>
      <c r="P907" s="8"/>
      <c r="Q907"/>
      <c r="R907"/>
      <c r="S907" s="9"/>
    </row>
    <row r="908" spans="14:19" x14ac:dyDescent="0.25">
      <c r="N908" s="8"/>
      <c r="O908"/>
      <c r="P908" s="8"/>
      <c r="Q908"/>
      <c r="R908"/>
      <c r="S908" s="9"/>
    </row>
    <row r="909" spans="14:19" x14ac:dyDescent="0.25">
      <c r="N909" s="8"/>
      <c r="O909"/>
      <c r="P909" s="8"/>
      <c r="Q909" s="8"/>
      <c r="R909" s="8"/>
      <c r="S909" s="10"/>
    </row>
    <row r="910" spans="14:19" x14ac:dyDescent="0.25">
      <c r="N910" s="8"/>
      <c r="O910"/>
      <c r="P910"/>
      <c r="Q910"/>
      <c r="R910"/>
      <c r="S910" s="9"/>
    </row>
    <row r="911" spans="14:19" x14ac:dyDescent="0.25">
      <c r="N911" s="8"/>
      <c r="O911"/>
      <c r="P911" s="8"/>
      <c r="Q911"/>
      <c r="R911"/>
      <c r="S911" s="9"/>
    </row>
    <row r="912" spans="14:19" x14ac:dyDescent="0.25">
      <c r="N912" s="8"/>
      <c r="O912"/>
      <c r="P912" s="8"/>
      <c r="Q912"/>
      <c r="R912"/>
      <c r="S912" s="9"/>
    </row>
    <row r="913" spans="14:19" x14ac:dyDescent="0.25">
      <c r="N913" s="8"/>
      <c r="O913"/>
      <c r="P913" s="8"/>
      <c r="Q913"/>
      <c r="R913"/>
      <c r="S913" s="9"/>
    </row>
    <row r="914" spans="14:19" x14ac:dyDescent="0.25">
      <c r="N914" s="8"/>
      <c r="O914"/>
      <c r="P914" s="8"/>
      <c r="Q914"/>
      <c r="R914"/>
      <c r="S914" s="9"/>
    </row>
    <row r="915" spans="14:19" x14ac:dyDescent="0.25">
      <c r="N915" s="8"/>
      <c r="O915"/>
      <c r="P915" s="8"/>
      <c r="Q915"/>
      <c r="R915"/>
      <c r="S915" s="9"/>
    </row>
    <row r="916" spans="14:19" x14ac:dyDescent="0.25">
      <c r="N916" s="8"/>
      <c r="O916"/>
      <c r="P916" s="8"/>
      <c r="Q916"/>
      <c r="R916"/>
      <c r="S916" s="9"/>
    </row>
    <row r="917" spans="14:19" x14ac:dyDescent="0.25">
      <c r="N917" s="8"/>
      <c r="O917"/>
      <c r="P917" s="8"/>
      <c r="Q917"/>
      <c r="R917"/>
      <c r="S917" s="9"/>
    </row>
    <row r="918" spans="14:19" x14ac:dyDescent="0.25">
      <c r="N918" s="8"/>
      <c r="O918"/>
      <c r="P918" s="8"/>
      <c r="Q918"/>
      <c r="R918"/>
      <c r="S918" s="9"/>
    </row>
    <row r="919" spans="14:19" x14ac:dyDescent="0.25">
      <c r="N919" s="8"/>
      <c r="O919"/>
      <c r="P919" s="8"/>
      <c r="Q919"/>
      <c r="R919"/>
      <c r="S919" s="9"/>
    </row>
    <row r="920" spans="14:19" x14ac:dyDescent="0.25">
      <c r="N920" s="8"/>
      <c r="O920"/>
      <c r="P920" s="8"/>
      <c r="Q920"/>
      <c r="R920"/>
      <c r="S920" s="9"/>
    </row>
    <row r="921" spans="14:19" x14ac:dyDescent="0.25">
      <c r="N921" s="8"/>
      <c r="O921"/>
      <c r="P921" s="8"/>
      <c r="Q921"/>
      <c r="R921"/>
      <c r="S921" s="9"/>
    </row>
    <row r="922" spans="14:19" x14ac:dyDescent="0.25">
      <c r="N922" s="8"/>
      <c r="O922"/>
      <c r="P922" s="8"/>
      <c r="Q922"/>
      <c r="R922"/>
      <c r="S922" s="9"/>
    </row>
    <row r="923" spans="14:19" x14ac:dyDescent="0.25">
      <c r="N923" s="8"/>
      <c r="O923"/>
      <c r="P923" s="8"/>
      <c r="Q923"/>
      <c r="R923"/>
      <c r="S923" s="9"/>
    </row>
    <row r="924" spans="14:19" x14ac:dyDescent="0.25">
      <c r="N924" s="8"/>
      <c r="O924"/>
      <c r="P924" s="8"/>
      <c r="Q924"/>
      <c r="R924"/>
      <c r="S924" s="9"/>
    </row>
    <row r="925" spans="14:19" x14ac:dyDescent="0.25">
      <c r="N925" s="8"/>
      <c r="O925"/>
      <c r="P925" s="8"/>
      <c r="Q925"/>
      <c r="R925"/>
      <c r="S925" s="9"/>
    </row>
    <row r="926" spans="14:19" x14ac:dyDescent="0.25">
      <c r="N926" s="8"/>
      <c r="O926"/>
      <c r="P926" s="8"/>
      <c r="Q926"/>
      <c r="R926"/>
      <c r="S926" s="9"/>
    </row>
    <row r="927" spans="14:19" x14ac:dyDescent="0.25">
      <c r="N927" s="8"/>
      <c r="O927"/>
      <c r="P927" s="8"/>
      <c r="Q927"/>
      <c r="R927"/>
      <c r="S927" s="9"/>
    </row>
    <row r="928" spans="14:19" x14ac:dyDescent="0.25">
      <c r="N928" s="8"/>
      <c r="O928"/>
      <c r="P928" s="8"/>
      <c r="Q928"/>
      <c r="R928"/>
      <c r="S928" s="9"/>
    </row>
    <row r="929" spans="14:19" x14ac:dyDescent="0.25">
      <c r="N929" s="8"/>
      <c r="O929"/>
      <c r="P929" s="8"/>
      <c r="Q929"/>
      <c r="R929"/>
      <c r="S929" s="9"/>
    </row>
    <row r="930" spans="14:19" x14ac:dyDescent="0.25">
      <c r="N930" s="8"/>
      <c r="O930"/>
      <c r="P930" s="8"/>
      <c r="Q930"/>
      <c r="R930"/>
      <c r="S930" s="9"/>
    </row>
    <row r="931" spans="14:19" x14ac:dyDescent="0.25">
      <c r="N931" s="8"/>
      <c r="O931"/>
      <c r="P931" s="8"/>
      <c r="Q931" s="8"/>
      <c r="R931" s="8"/>
      <c r="S931" s="10"/>
    </row>
    <row r="932" spans="14:19" x14ac:dyDescent="0.25">
      <c r="N932" s="8"/>
      <c r="O932"/>
      <c r="P932"/>
      <c r="Q932"/>
      <c r="R932"/>
      <c r="S932" s="9"/>
    </row>
    <row r="933" spans="14:19" x14ac:dyDescent="0.25">
      <c r="N933" s="8"/>
      <c r="O933"/>
      <c r="P933" s="8"/>
      <c r="Q933"/>
      <c r="R933"/>
      <c r="S933" s="9"/>
    </row>
    <row r="934" spans="14:19" x14ac:dyDescent="0.25">
      <c r="N934" s="8"/>
      <c r="O934"/>
      <c r="P934" s="8"/>
      <c r="Q934"/>
      <c r="R934"/>
      <c r="S934" s="9"/>
    </row>
    <row r="935" spans="14:19" x14ac:dyDescent="0.25">
      <c r="N935" s="8"/>
      <c r="O935"/>
      <c r="P935" s="8"/>
      <c r="Q935"/>
      <c r="R935"/>
      <c r="S935" s="9"/>
    </row>
    <row r="936" spans="14:19" x14ac:dyDescent="0.25">
      <c r="N936" s="8"/>
      <c r="O936"/>
      <c r="P936" s="8"/>
      <c r="Q936"/>
      <c r="R936"/>
      <c r="S936" s="9"/>
    </row>
    <row r="937" spans="14:19" x14ac:dyDescent="0.25">
      <c r="N937" s="8"/>
      <c r="O937"/>
      <c r="P937" s="8"/>
      <c r="Q937" s="8"/>
      <c r="R937" s="8"/>
      <c r="S937" s="10"/>
    </row>
    <row r="938" spans="14:19" x14ac:dyDescent="0.25">
      <c r="N938" s="8"/>
      <c r="O938"/>
      <c r="P938"/>
      <c r="Q938"/>
      <c r="R938"/>
      <c r="S938" s="9"/>
    </row>
    <row r="939" spans="14:19" x14ac:dyDescent="0.25">
      <c r="N939" s="8"/>
      <c r="O939"/>
      <c r="P939" s="8"/>
      <c r="Q939"/>
      <c r="R939"/>
      <c r="S939" s="9"/>
    </row>
    <row r="940" spans="14:19" x14ac:dyDescent="0.25">
      <c r="N940" s="8"/>
      <c r="O940"/>
      <c r="P940" s="8"/>
      <c r="Q940"/>
      <c r="R940"/>
      <c r="S940" s="9"/>
    </row>
    <row r="941" spans="14:19" x14ac:dyDescent="0.25">
      <c r="N941" s="8"/>
      <c r="O941"/>
      <c r="P941" s="8"/>
      <c r="Q941" s="8"/>
      <c r="R941" s="8"/>
      <c r="S941" s="10"/>
    </row>
    <row r="942" spans="14:19" x14ac:dyDescent="0.25">
      <c r="N942" s="8"/>
      <c r="O942"/>
      <c r="P942"/>
      <c r="Q942"/>
      <c r="R942"/>
      <c r="S942" s="9"/>
    </row>
    <row r="943" spans="14:19" x14ac:dyDescent="0.25">
      <c r="N943" s="8"/>
      <c r="O943" s="8"/>
      <c r="P943" s="8"/>
      <c r="Q943" s="8"/>
      <c r="R943" s="8"/>
      <c r="S943" s="10"/>
    </row>
    <row r="944" spans="14:19" x14ac:dyDescent="0.25">
      <c r="N944" s="8"/>
      <c r="O944"/>
      <c r="P944" s="8"/>
      <c r="Q944"/>
      <c r="R944"/>
      <c r="S944" s="9"/>
    </row>
    <row r="945" spans="14:19" x14ac:dyDescent="0.25">
      <c r="N945" s="8"/>
      <c r="O945"/>
      <c r="P945" s="8"/>
      <c r="Q945"/>
      <c r="R945"/>
      <c r="S945" s="9"/>
    </row>
    <row r="946" spans="14:19" x14ac:dyDescent="0.25">
      <c r="N946" s="8"/>
      <c r="O946"/>
      <c r="P946" s="8"/>
      <c r="Q946" s="8"/>
      <c r="R946" s="8"/>
      <c r="S946" s="10"/>
    </row>
    <row r="947" spans="14:19" x14ac:dyDescent="0.25">
      <c r="N947" s="8"/>
      <c r="O947"/>
      <c r="P947"/>
      <c r="Q947"/>
      <c r="R947"/>
      <c r="S947" s="9"/>
    </row>
    <row r="948" spans="14:19" x14ac:dyDescent="0.25">
      <c r="N948" s="8"/>
      <c r="O948"/>
      <c r="P948" s="8"/>
      <c r="Q948"/>
      <c r="R948"/>
      <c r="S948" s="9"/>
    </row>
    <row r="949" spans="14:19" x14ac:dyDescent="0.25">
      <c r="N949" s="8"/>
      <c r="O949"/>
      <c r="P949" s="8"/>
      <c r="Q949"/>
      <c r="R949"/>
      <c r="S949" s="9"/>
    </row>
    <row r="950" spans="14:19" x14ac:dyDescent="0.25">
      <c r="N950" s="8"/>
      <c r="O950"/>
      <c r="P950" s="8"/>
      <c r="Q950" s="8"/>
      <c r="R950" s="8"/>
      <c r="S950" s="10"/>
    </row>
    <row r="951" spans="14:19" x14ac:dyDescent="0.25">
      <c r="N951" s="8"/>
      <c r="O951"/>
      <c r="P951"/>
      <c r="Q951"/>
      <c r="R951"/>
      <c r="S951" s="9"/>
    </row>
    <row r="952" spans="14:19" x14ac:dyDescent="0.25">
      <c r="N952" s="8"/>
      <c r="O952"/>
      <c r="P952" s="8"/>
      <c r="Q952"/>
      <c r="R952"/>
      <c r="S952" s="9"/>
    </row>
    <row r="953" spans="14:19" x14ac:dyDescent="0.25">
      <c r="N953" s="8"/>
      <c r="O953"/>
      <c r="P953" s="8"/>
      <c r="Q953"/>
      <c r="R953"/>
      <c r="S953" s="9"/>
    </row>
    <row r="954" spans="14:19" x14ac:dyDescent="0.25">
      <c r="N954" s="8"/>
      <c r="O954"/>
      <c r="P954" s="8"/>
      <c r="Q954" s="8"/>
      <c r="R954" s="8"/>
      <c r="S954" s="10"/>
    </row>
    <row r="955" spans="14:19" x14ac:dyDescent="0.25">
      <c r="N955" s="8"/>
      <c r="O955"/>
      <c r="P955"/>
      <c r="Q955"/>
      <c r="R955"/>
      <c r="S955" s="9"/>
    </row>
    <row r="956" spans="14:19" x14ac:dyDescent="0.25">
      <c r="N956" s="8"/>
      <c r="O956"/>
      <c r="P956" s="8"/>
      <c r="Q956"/>
      <c r="R956"/>
      <c r="S956" s="9"/>
    </row>
    <row r="957" spans="14:19" x14ac:dyDescent="0.25">
      <c r="N957" s="8"/>
      <c r="O957"/>
      <c r="P957" s="8"/>
      <c r="Q957"/>
      <c r="R957"/>
      <c r="S957" s="9"/>
    </row>
    <row r="958" spans="14:19" x14ac:dyDescent="0.25">
      <c r="N958" s="8"/>
      <c r="O958"/>
      <c r="P958" s="8"/>
      <c r="Q958" s="8"/>
      <c r="R958" s="8"/>
      <c r="S958" s="10"/>
    </row>
    <row r="959" spans="14:19" x14ac:dyDescent="0.25">
      <c r="N959" s="8"/>
      <c r="O959"/>
      <c r="P959"/>
      <c r="Q959"/>
      <c r="R959"/>
      <c r="S959" s="9"/>
    </row>
    <row r="960" spans="14:19" x14ac:dyDescent="0.25">
      <c r="N960" s="8"/>
      <c r="O960"/>
      <c r="P960" s="8"/>
      <c r="Q960"/>
      <c r="R960"/>
      <c r="S960" s="9"/>
    </row>
    <row r="961" spans="14:19" x14ac:dyDescent="0.25">
      <c r="N961" s="8"/>
      <c r="O961"/>
      <c r="P961" s="8"/>
      <c r="Q961"/>
      <c r="R961"/>
      <c r="S961" s="9"/>
    </row>
    <row r="962" spans="14:19" x14ac:dyDescent="0.25">
      <c r="N962" s="8"/>
      <c r="O962"/>
      <c r="P962" s="8"/>
      <c r="Q962" s="8"/>
      <c r="R962" s="8"/>
      <c r="S962" s="10"/>
    </row>
    <row r="963" spans="14:19" x14ac:dyDescent="0.25">
      <c r="N963" s="8"/>
      <c r="O963"/>
      <c r="P963"/>
      <c r="Q963"/>
      <c r="R963"/>
      <c r="S963" s="9"/>
    </row>
    <row r="964" spans="14:19" x14ac:dyDescent="0.25">
      <c r="N964" s="8"/>
      <c r="O964"/>
      <c r="P964" s="8"/>
      <c r="Q964"/>
      <c r="R964"/>
      <c r="S964" s="9"/>
    </row>
    <row r="965" spans="14:19" x14ac:dyDescent="0.25">
      <c r="N965" s="8"/>
      <c r="O965"/>
      <c r="P965" s="8"/>
      <c r="Q965"/>
      <c r="R965"/>
      <c r="S965" s="9"/>
    </row>
    <row r="966" spans="14:19" x14ac:dyDescent="0.25">
      <c r="N966" s="8"/>
      <c r="O966"/>
      <c r="P966" s="8"/>
      <c r="Q966"/>
      <c r="R966"/>
      <c r="S966" s="9"/>
    </row>
    <row r="967" spans="14:19" x14ac:dyDescent="0.25">
      <c r="N967" s="8"/>
      <c r="O967"/>
      <c r="P967" s="8"/>
      <c r="Q967"/>
      <c r="R967"/>
      <c r="S967" s="9"/>
    </row>
    <row r="968" spans="14:19" x14ac:dyDescent="0.25">
      <c r="N968" s="8"/>
      <c r="O968"/>
      <c r="P968" s="8"/>
      <c r="Q968"/>
      <c r="R968"/>
      <c r="S968" s="9"/>
    </row>
    <row r="969" spans="14:19" x14ac:dyDescent="0.25">
      <c r="N969" s="8"/>
      <c r="O969"/>
      <c r="P969" s="8"/>
      <c r="Q969"/>
      <c r="R969"/>
      <c r="S969" s="9"/>
    </row>
    <row r="970" spans="14:19" x14ac:dyDescent="0.25">
      <c r="N970" s="8"/>
      <c r="O970"/>
      <c r="P970" s="8"/>
      <c r="Q970" s="8"/>
      <c r="R970" s="8"/>
      <c r="S970" s="10"/>
    </row>
    <row r="971" spans="14:19" x14ac:dyDescent="0.25">
      <c r="N971" s="8"/>
      <c r="O971"/>
      <c r="P971"/>
      <c r="Q971"/>
      <c r="R971"/>
      <c r="S971" s="9"/>
    </row>
    <row r="972" spans="14:19" x14ac:dyDescent="0.25">
      <c r="N972" s="8"/>
      <c r="O972"/>
      <c r="P972" s="8"/>
      <c r="Q972"/>
      <c r="R972"/>
      <c r="S972" s="9"/>
    </row>
    <row r="973" spans="14:19" x14ac:dyDescent="0.25">
      <c r="N973" s="8"/>
      <c r="O973"/>
      <c r="P973" s="8"/>
      <c r="Q973"/>
      <c r="R973"/>
      <c r="S973" s="9"/>
    </row>
    <row r="974" spans="14:19" x14ac:dyDescent="0.25">
      <c r="N974" s="8"/>
      <c r="O974"/>
      <c r="P974" s="8"/>
      <c r="Q974" s="8"/>
      <c r="R974" s="8"/>
      <c r="S974" s="10"/>
    </row>
    <row r="975" spans="14:19" x14ac:dyDescent="0.25">
      <c r="N975" s="8"/>
      <c r="O975"/>
      <c r="P975"/>
      <c r="Q975"/>
      <c r="R975"/>
      <c r="S975" s="9"/>
    </row>
    <row r="976" spans="14:19" x14ac:dyDescent="0.25">
      <c r="N976" s="8"/>
      <c r="O976"/>
      <c r="P976" s="8"/>
      <c r="Q976"/>
      <c r="R976"/>
      <c r="S976" s="9"/>
    </row>
    <row r="977" spans="14:19" x14ac:dyDescent="0.25">
      <c r="N977" s="8"/>
      <c r="O977"/>
      <c r="P977" s="8"/>
      <c r="Q977"/>
      <c r="R977"/>
      <c r="S977" s="9"/>
    </row>
    <row r="978" spans="14:19" x14ac:dyDescent="0.25">
      <c r="N978" s="8"/>
      <c r="O978"/>
      <c r="P978" s="8"/>
      <c r="Q978" s="8"/>
      <c r="R978" s="8"/>
      <c r="S978" s="10"/>
    </row>
    <row r="979" spans="14:19" x14ac:dyDescent="0.25">
      <c r="N979" s="8"/>
      <c r="O979"/>
      <c r="P979"/>
      <c r="Q979"/>
      <c r="R979"/>
      <c r="S979" s="9"/>
    </row>
    <row r="980" spans="14:19" x14ac:dyDescent="0.25">
      <c r="N980" s="8"/>
      <c r="O980" s="8"/>
      <c r="P980" s="8"/>
      <c r="Q980" s="8"/>
      <c r="R980" s="8"/>
      <c r="S980" s="10"/>
    </row>
    <row r="981" spans="14:19" x14ac:dyDescent="0.25">
      <c r="N981" s="8"/>
      <c r="O981"/>
      <c r="P981" s="8"/>
      <c r="Q981"/>
      <c r="R981"/>
      <c r="S981" s="9"/>
    </row>
    <row r="982" spans="14:19" x14ac:dyDescent="0.25">
      <c r="N982" s="8"/>
      <c r="O982"/>
      <c r="P982" s="8"/>
      <c r="Q982"/>
      <c r="R982"/>
      <c r="S982" s="9"/>
    </row>
    <row r="983" spans="14:19" x14ac:dyDescent="0.25">
      <c r="N983" s="8"/>
      <c r="O983"/>
      <c r="P983" s="8"/>
      <c r="Q983" s="8"/>
      <c r="R983" s="8"/>
      <c r="S983" s="10"/>
    </row>
    <row r="984" spans="14:19" x14ac:dyDescent="0.25">
      <c r="N984" s="8"/>
      <c r="O984"/>
      <c r="P984"/>
      <c r="Q984"/>
      <c r="R984"/>
      <c r="S984" s="9"/>
    </row>
    <row r="985" spans="14:19" x14ac:dyDescent="0.25">
      <c r="N985" s="8"/>
      <c r="O985"/>
      <c r="P985" s="8"/>
      <c r="Q985"/>
      <c r="R985"/>
      <c r="S985" s="9"/>
    </row>
    <row r="986" spans="14:19" x14ac:dyDescent="0.25">
      <c r="N986" s="8"/>
      <c r="O986"/>
      <c r="P986" s="8"/>
      <c r="Q986"/>
      <c r="R986"/>
      <c r="S986" s="9"/>
    </row>
    <row r="987" spans="14:19" x14ac:dyDescent="0.25">
      <c r="N987" s="8"/>
      <c r="O987"/>
      <c r="P987" s="8"/>
      <c r="Q987" s="8"/>
      <c r="R987" s="8"/>
      <c r="S987" s="10"/>
    </row>
    <row r="988" spans="14:19" x14ac:dyDescent="0.25">
      <c r="N988" s="8"/>
      <c r="O988"/>
      <c r="P988"/>
      <c r="Q988"/>
      <c r="R988"/>
      <c r="S988" s="9"/>
    </row>
    <row r="989" spans="14:19" x14ac:dyDescent="0.25">
      <c r="N989" s="8"/>
      <c r="O989"/>
      <c r="P989" s="8"/>
      <c r="Q989"/>
      <c r="R989"/>
      <c r="S989" s="9"/>
    </row>
    <row r="990" spans="14:19" x14ac:dyDescent="0.25">
      <c r="N990" s="8"/>
      <c r="O990"/>
      <c r="P990" s="8"/>
      <c r="Q990"/>
      <c r="R990"/>
      <c r="S990" s="9"/>
    </row>
    <row r="991" spans="14:19" x14ac:dyDescent="0.25">
      <c r="N991" s="8"/>
      <c r="O991"/>
      <c r="P991" s="8"/>
      <c r="Q991" s="8"/>
      <c r="R991" s="8"/>
      <c r="S991" s="10"/>
    </row>
    <row r="992" spans="14:19" x14ac:dyDescent="0.25">
      <c r="N992" s="8"/>
      <c r="O992"/>
      <c r="P992"/>
      <c r="Q992"/>
      <c r="R992"/>
      <c r="S992" s="9"/>
    </row>
    <row r="993" spans="14:19" x14ac:dyDescent="0.25">
      <c r="N993" s="8"/>
      <c r="O993"/>
      <c r="P993" s="8"/>
      <c r="Q993"/>
      <c r="R993"/>
      <c r="S993" s="9"/>
    </row>
    <row r="994" spans="14:19" x14ac:dyDescent="0.25">
      <c r="N994" s="8"/>
      <c r="O994"/>
      <c r="P994" s="8"/>
      <c r="Q994"/>
      <c r="R994"/>
      <c r="S994" s="9"/>
    </row>
    <row r="995" spans="14:19" x14ac:dyDescent="0.25">
      <c r="N995" s="8"/>
      <c r="O995"/>
      <c r="P995" s="8"/>
      <c r="Q995" s="8"/>
      <c r="R995" s="8"/>
      <c r="S995" s="10"/>
    </row>
    <row r="996" spans="14:19" x14ac:dyDescent="0.25">
      <c r="N996" s="8"/>
      <c r="O996"/>
      <c r="P996"/>
      <c r="Q996"/>
      <c r="R996"/>
      <c r="S996" s="9"/>
    </row>
    <row r="997" spans="14:19" x14ac:dyDescent="0.25">
      <c r="N997" s="8"/>
      <c r="O997"/>
      <c r="P997" s="8"/>
      <c r="Q997"/>
      <c r="R997"/>
      <c r="S997" s="9"/>
    </row>
    <row r="998" spans="14:19" x14ac:dyDescent="0.25">
      <c r="N998" s="8"/>
      <c r="O998"/>
      <c r="P998" s="8"/>
      <c r="Q998"/>
      <c r="R998"/>
      <c r="S998" s="9"/>
    </row>
    <row r="999" spans="14:19" x14ac:dyDescent="0.25">
      <c r="N999" s="8"/>
      <c r="O999"/>
      <c r="P999" s="8"/>
      <c r="Q999" s="8"/>
      <c r="R999" s="8"/>
      <c r="S999" s="10"/>
    </row>
    <row r="1000" spans="14:19" x14ac:dyDescent="0.25">
      <c r="N1000" s="8"/>
      <c r="O1000"/>
      <c r="P1000"/>
      <c r="Q1000"/>
      <c r="R1000"/>
      <c r="S1000" s="9"/>
    </row>
    <row r="1001" spans="14:19" x14ac:dyDescent="0.25">
      <c r="N1001" s="8"/>
      <c r="O1001"/>
      <c r="P1001" s="8"/>
      <c r="Q1001"/>
      <c r="R1001"/>
      <c r="S1001" s="9"/>
    </row>
    <row r="1002" spans="14:19" x14ac:dyDescent="0.25">
      <c r="N1002" s="8"/>
      <c r="O1002"/>
      <c r="P1002" s="8"/>
      <c r="Q1002"/>
      <c r="R1002"/>
      <c r="S1002" s="9"/>
    </row>
    <row r="1003" spans="14:19" x14ac:dyDescent="0.25">
      <c r="N1003" s="8"/>
      <c r="O1003"/>
      <c r="P1003" s="8"/>
      <c r="Q1003"/>
      <c r="R1003"/>
      <c r="S1003" s="9"/>
    </row>
    <row r="1004" spans="14:19" x14ac:dyDescent="0.25">
      <c r="N1004" s="8"/>
      <c r="O1004"/>
      <c r="P1004" s="8"/>
      <c r="Q1004"/>
      <c r="R1004"/>
      <c r="S1004" s="9"/>
    </row>
    <row r="1005" spans="14:19" x14ac:dyDescent="0.25">
      <c r="N1005" s="8"/>
      <c r="O1005"/>
      <c r="P1005" s="8"/>
      <c r="Q1005" s="8"/>
      <c r="R1005" s="8"/>
      <c r="S1005" s="10"/>
    </row>
    <row r="1006" spans="14:19" x14ac:dyDescent="0.25">
      <c r="N1006" s="8"/>
      <c r="O1006"/>
      <c r="P1006"/>
      <c r="Q1006"/>
      <c r="R1006"/>
      <c r="S1006" s="9"/>
    </row>
    <row r="1007" spans="14:19" x14ac:dyDescent="0.25">
      <c r="N1007" s="8"/>
      <c r="O1007" s="8"/>
      <c r="P1007" s="8"/>
      <c r="Q1007" s="8"/>
      <c r="R1007" s="8"/>
      <c r="S1007" s="10"/>
    </row>
    <row r="1008" spans="14:19" x14ac:dyDescent="0.25">
      <c r="N1008" s="8"/>
      <c r="O1008"/>
      <c r="P1008" s="8"/>
      <c r="Q1008"/>
      <c r="R1008"/>
      <c r="S1008" s="9"/>
    </row>
    <row r="1009" spans="14:19" x14ac:dyDescent="0.25">
      <c r="N1009" s="8"/>
      <c r="O1009"/>
      <c r="P1009" s="8"/>
      <c r="Q1009"/>
      <c r="R1009"/>
      <c r="S1009" s="9"/>
    </row>
    <row r="1010" spans="14:19" x14ac:dyDescent="0.25">
      <c r="N1010" s="8"/>
      <c r="O1010"/>
      <c r="P1010" s="8"/>
      <c r="Q1010" s="8"/>
      <c r="R1010" s="8"/>
      <c r="S1010" s="10"/>
    </row>
    <row r="1011" spans="14:19" x14ac:dyDescent="0.25">
      <c r="N1011" s="8"/>
      <c r="O1011"/>
      <c r="P1011"/>
      <c r="Q1011"/>
      <c r="R1011"/>
      <c r="S1011" s="9"/>
    </row>
    <row r="1012" spans="14:19" x14ac:dyDescent="0.25">
      <c r="N1012" s="8"/>
      <c r="O1012"/>
      <c r="P1012" s="8"/>
      <c r="Q1012"/>
      <c r="R1012"/>
      <c r="S1012" s="9"/>
    </row>
    <row r="1013" spans="14:19" x14ac:dyDescent="0.25">
      <c r="N1013" s="8"/>
      <c r="O1013"/>
      <c r="P1013" s="8"/>
      <c r="Q1013"/>
      <c r="R1013"/>
      <c r="S1013" s="9"/>
    </row>
    <row r="1014" spans="14:19" x14ac:dyDescent="0.25">
      <c r="N1014" s="8"/>
      <c r="O1014"/>
      <c r="P1014" s="8"/>
      <c r="Q1014" s="8"/>
      <c r="R1014" s="8"/>
      <c r="S1014" s="10"/>
    </row>
    <row r="1015" spans="14:19" x14ac:dyDescent="0.25">
      <c r="N1015" s="8"/>
      <c r="O1015"/>
      <c r="P1015"/>
      <c r="Q1015"/>
      <c r="R1015"/>
      <c r="S1015" s="9"/>
    </row>
    <row r="1016" spans="14:19" x14ac:dyDescent="0.25">
      <c r="N1016" s="8"/>
      <c r="O1016"/>
      <c r="P1016" s="8"/>
      <c r="Q1016"/>
      <c r="R1016"/>
      <c r="S1016" s="9"/>
    </row>
    <row r="1017" spans="14:19" x14ac:dyDescent="0.25">
      <c r="N1017" s="8"/>
      <c r="O1017"/>
      <c r="P1017" s="8"/>
      <c r="Q1017"/>
      <c r="R1017"/>
      <c r="S1017" s="9"/>
    </row>
    <row r="1018" spans="14:19" x14ac:dyDescent="0.25">
      <c r="N1018" s="8"/>
      <c r="O1018"/>
      <c r="P1018" s="8"/>
      <c r="Q1018"/>
      <c r="R1018"/>
      <c r="S1018" s="9"/>
    </row>
    <row r="1019" spans="14:19" x14ac:dyDescent="0.25">
      <c r="N1019" s="8"/>
      <c r="O1019"/>
      <c r="P1019" s="8"/>
      <c r="Q1019"/>
      <c r="R1019"/>
      <c r="S1019" s="9"/>
    </row>
    <row r="1020" spans="14:19" x14ac:dyDescent="0.25">
      <c r="N1020" s="8"/>
      <c r="O1020"/>
      <c r="P1020" s="8"/>
      <c r="Q1020" s="8"/>
      <c r="R1020" s="8"/>
      <c r="S1020" s="10"/>
    </row>
    <row r="1021" spans="14:19" x14ac:dyDescent="0.25">
      <c r="N1021" s="8"/>
      <c r="O1021"/>
      <c r="P1021"/>
      <c r="Q1021"/>
      <c r="R1021"/>
      <c r="S1021" s="9"/>
    </row>
    <row r="1022" spans="14:19" x14ac:dyDescent="0.25">
      <c r="N1022" s="8"/>
      <c r="O1022"/>
      <c r="P1022" s="8"/>
      <c r="Q1022"/>
      <c r="R1022"/>
      <c r="S1022" s="9"/>
    </row>
    <row r="1023" spans="14:19" x14ac:dyDescent="0.25">
      <c r="N1023" s="8"/>
      <c r="O1023"/>
      <c r="P1023" s="8"/>
      <c r="Q1023"/>
      <c r="R1023"/>
      <c r="S1023" s="9"/>
    </row>
    <row r="1024" spans="14:19" x14ac:dyDescent="0.25">
      <c r="N1024" s="8"/>
      <c r="O1024"/>
      <c r="P1024" s="8"/>
      <c r="Q1024"/>
      <c r="R1024"/>
      <c r="S1024" s="9"/>
    </row>
    <row r="1025" spans="14:19" x14ac:dyDescent="0.25">
      <c r="N1025" s="8"/>
      <c r="O1025"/>
      <c r="P1025" s="8"/>
      <c r="Q1025"/>
      <c r="R1025"/>
      <c r="S1025" s="9"/>
    </row>
    <row r="1026" spans="14:19" x14ac:dyDescent="0.25">
      <c r="N1026" s="8"/>
      <c r="O1026"/>
      <c r="P1026" s="8"/>
      <c r="Q1026"/>
      <c r="R1026"/>
      <c r="S1026" s="9"/>
    </row>
    <row r="1027" spans="14:19" x14ac:dyDescent="0.25">
      <c r="N1027" s="8"/>
      <c r="O1027"/>
      <c r="P1027" s="8"/>
      <c r="Q1027"/>
      <c r="R1027"/>
      <c r="S1027" s="9"/>
    </row>
    <row r="1028" spans="14:19" x14ac:dyDescent="0.25">
      <c r="N1028" s="8"/>
      <c r="O1028"/>
      <c r="P1028" s="8"/>
      <c r="Q1028"/>
      <c r="R1028"/>
      <c r="S1028" s="9"/>
    </row>
    <row r="1029" spans="14:19" x14ac:dyDescent="0.25">
      <c r="N1029" s="8"/>
      <c r="O1029"/>
      <c r="P1029" s="8"/>
      <c r="Q1029"/>
      <c r="R1029"/>
      <c r="S1029" s="9"/>
    </row>
    <row r="1030" spans="14:19" x14ac:dyDescent="0.25">
      <c r="N1030" s="8"/>
      <c r="O1030"/>
      <c r="P1030" s="8"/>
      <c r="Q1030"/>
      <c r="R1030"/>
      <c r="S1030" s="9"/>
    </row>
    <row r="1031" spans="14:19" x14ac:dyDescent="0.25">
      <c r="N1031" s="8"/>
      <c r="O1031"/>
      <c r="P1031" s="8"/>
      <c r="Q1031"/>
      <c r="R1031"/>
      <c r="S1031" s="9"/>
    </row>
    <row r="1032" spans="14:19" x14ac:dyDescent="0.25">
      <c r="N1032" s="8"/>
      <c r="O1032"/>
      <c r="P1032" s="8"/>
      <c r="Q1032"/>
      <c r="R1032"/>
      <c r="S1032" s="9"/>
    </row>
    <row r="1033" spans="14:19" x14ac:dyDescent="0.25">
      <c r="N1033" s="8"/>
      <c r="O1033"/>
      <c r="P1033" s="8"/>
      <c r="Q1033"/>
      <c r="R1033"/>
      <c r="S1033" s="9"/>
    </row>
    <row r="1034" spans="14:19" x14ac:dyDescent="0.25">
      <c r="N1034" s="8"/>
      <c r="O1034"/>
      <c r="P1034" s="8"/>
      <c r="Q1034"/>
      <c r="R1034"/>
      <c r="S1034" s="9"/>
    </row>
    <row r="1035" spans="14:19" x14ac:dyDescent="0.25">
      <c r="N1035" s="8"/>
      <c r="O1035"/>
      <c r="P1035" s="8"/>
      <c r="Q1035"/>
      <c r="R1035"/>
      <c r="S1035" s="9"/>
    </row>
    <row r="1036" spans="14:19" x14ac:dyDescent="0.25">
      <c r="N1036" s="8"/>
      <c r="O1036"/>
      <c r="P1036" s="8"/>
      <c r="Q1036"/>
      <c r="R1036"/>
      <c r="S1036" s="9"/>
    </row>
    <row r="1037" spans="14:19" x14ac:dyDescent="0.25">
      <c r="N1037" s="8"/>
      <c r="O1037"/>
      <c r="P1037" s="8"/>
      <c r="Q1037"/>
      <c r="R1037"/>
      <c r="S1037" s="9"/>
    </row>
    <row r="1038" spans="14:19" x14ac:dyDescent="0.25">
      <c r="N1038" s="8"/>
      <c r="O1038"/>
      <c r="P1038" s="8"/>
      <c r="Q1038"/>
      <c r="R1038"/>
      <c r="S1038" s="9"/>
    </row>
    <row r="1039" spans="14:19" x14ac:dyDescent="0.25">
      <c r="N1039" s="8"/>
      <c r="O1039"/>
      <c r="P1039" s="8"/>
      <c r="Q1039"/>
      <c r="R1039"/>
      <c r="S1039" s="9"/>
    </row>
    <row r="1040" spans="14:19" x14ac:dyDescent="0.25">
      <c r="N1040" s="8"/>
      <c r="O1040"/>
      <c r="P1040" s="8"/>
      <c r="Q1040"/>
      <c r="R1040"/>
      <c r="S1040" s="9"/>
    </row>
    <row r="1041" spans="14:19" x14ac:dyDescent="0.25">
      <c r="N1041" s="8"/>
      <c r="O1041"/>
      <c r="P1041" s="8"/>
      <c r="Q1041"/>
      <c r="R1041"/>
      <c r="S1041" s="9"/>
    </row>
    <row r="1042" spans="14:19" x14ac:dyDescent="0.25">
      <c r="N1042" s="8"/>
      <c r="O1042"/>
      <c r="P1042" s="8"/>
      <c r="Q1042"/>
      <c r="R1042"/>
      <c r="S1042" s="9"/>
    </row>
    <row r="1043" spans="14:19" x14ac:dyDescent="0.25">
      <c r="N1043" s="8"/>
      <c r="O1043"/>
      <c r="P1043" s="8"/>
      <c r="Q1043"/>
      <c r="R1043"/>
      <c r="S1043" s="9"/>
    </row>
    <row r="1044" spans="14:19" x14ac:dyDescent="0.25">
      <c r="N1044" s="8"/>
      <c r="O1044"/>
      <c r="P1044" s="8"/>
      <c r="Q1044" s="8"/>
      <c r="R1044" s="8"/>
      <c r="S1044" s="10"/>
    </row>
    <row r="1045" spans="14:19" x14ac:dyDescent="0.25">
      <c r="N1045" s="8"/>
      <c r="O1045"/>
      <c r="P1045"/>
      <c r="Q1045"/>
      <c r="R1045"/>
      <c r="S1045" s="9"/>
    </row>
    <row r="1046" spans="14:19" x14ac:dyDescent="0.25">
      <c r="N1046" s="8"/>
      <c r="O1046"/>
      <c r="P1046" s="8"/>
      <c r="Q1046"/>
      <c r="R1046"/>
      <c r="S1046" s="9"/>
    </row>
    <row r="1047" spans="14:19" x14ac:dyDescent="0.25">
      <c r="N1047" s="8"/>
      <c r="O1047"/>
      <c r="P1047" s="8"/>
      <c r="Q1047"/>
      <c r="R1047"/>
      <c r="S1047" s="9"/>
    </row>
    <row r="1048" spans="14:19" x14ac:dyDescent="0.25">
      <c r="N1048" s="8"/>
      <c r="O1048"/>
      <c r="P1048" s="8"/>
      <c r="Q1048" s="8"/>
      <c r="R1048" s="8"/>
      <c r="S1048" s="10"/>
    </row>
    <row r="1049" spans="14:19" x14ac:dyDescent="0.25">
      <c r="N1049" s="8"/>
      <c r="O1049"/>
      <c r="P1049"/>
      <c r="Q1049"/>
      <c r="R1049"/>
      <c r="S1049" s="9"/>
    </row>
    <row r="1050" spans="14:19" x14ac:dyDescent="0.25">
      <c r="N1050" s="8"/>
      <c r="O1050" s="8"/>
      <c r="P1050" s="8"/>
      <c r="Q1050" s="8"/>
      <c r="R1050" s="8"/>
      <c r="S1050" s="10"/>
    </row>
    <row r="1051" spans="14:19" x14ac:dyDescent="0.25">
      <c r="N1051" s="8"/>
      <c r="O1051"/>
      <c r="P1051" s="8"/>
      <c r="Q1051"/>
      <c r="R1051"/>
      <c r="S1051" s="9"/>
    </row>
    <row r="1052" spans="14:19" x14ac:dyDescent="0.25">
      <c r="N1052" s="8"/>
      <c r="O1052"/>
      <c r="P1052" s="8"/>
      <c r="Q1052"/>
      <c r="R1052"/>
      <c r="S1052" s="9"/>
    </row>
    <row r="1053" spans="14:19" x14ac:dyDescent="0.25">
      <c r="N1053" s="8"/>
      <c r="O1053"/>
      <c r="P1053" s="8"/>
      <c r="Q1053" s="8"/>
      <c r="R1053" s="8"/>
      <c r="S1053" s="10"/>
    </row>
    <row r="1054" spans="14:19" x14ac:dyDescent="0.25">
      <c r="N1054" s="8"/>
      <c r="O1054"/>
      <c r="P1054"/>
      <c r="Q1054"/>
      <c r="R1054"/>
      <c r="S1054" s="9"/>
    </row>
    <row r="1055" spans="14:19" x14ac:dyDescent="0.25">
      <c r="N1055" s="8"/>
      <c r="O1055"/>
      <c r="P1055" s="8"/>
      <c r="Q1055"/>
      <c r="R1055"/>
      <c r="S1055" s="9"/>
    </row>
    <row r="1056" spans="14:19" x14ac:dyDescent="0.25">
      <c r="N1056" s="8"/>
      <c r="O1056"/>
      <c r="P1056" s="8"/>
      <c r="Q1056"/>
      <c r="R1056"/>
      <c r="S1056" s="9"/>
    </row>
    <row r="1057" spans="14:19" x14ac:dyDescent="0.25">
      <c r="N1057" s="8"/>
      <c r="O1057"/>
      <c r="P1057" s="8"/>
      <c r="Q1057" s="8"/>
      <c r="R1057" s="8"/>
      <c r="S1057" s="10"/>
    </row>
    <row r="1058" spans="14:19" x14ac:dyDescent="0.25">
      <c r="N1058" s="8"/>
      <c r="O1058"/>
      <c r="P1058"/>
      <c r="Q1058"/>
      <c r="R1058"/>
      <c r="S1058" s="9"/>
    </row>
    <row r="1059" spans="14:19" x14ac:dyDescent="0.25">
      <c r="N1059" s="8"/>
      <c r="O1059" s="8"/>
      <c r="P1059" s="8"/>
      <c r="Q1059" s="8"/>
      <c r="R1059" s="8"/>
      <c r="S1059" s="10"/>
    </row>
    <row r="1060" spans="14:19" x14ac:dyDescent="0.25">
      <c r="N1060" s="8"/>
      <c r="O1060"/>
      <c r="P1060" s="8"/>
      <c r="Q1060"/>
      <c r="R1060"/>
      <c r="S1060" s="9"/>
    </row>
    <row r="1061" spans="14:19" x14ac:dyDescent="0.25">
      <c r="N1061" s="8"/>
      <c r="O1061"/>
      <c r="P1061" s="8"/>
      <c r="Q1061"/>
      <c r="R1061"/>
      <c r="S1061" s="9"/>
    </row>
    <row r="1062" spans="14:19" x14ac:dyDescent="0.25">
      <c r="N1062" s="8"/>
      <c r="O1062"/>
      <c r="P1062" s="8"/>
      <c r="Q1062" s="8"/>
      <c r="R1062" s="8"/>
      <c r="S1062" s="10"/>
    </row>
    <row r="1063" spans="14:19" x14ac:dyDescent="0.25">
      <c r="N1063" s="8"/>
      <c r="O1063"/>
      <c r="P1063"/>
      <c r="Q1063"/>
      <c r="R1063"/>
      <c r="S1063" s="9"/>
    </row>
    <row r="1064" spans="14:19" x14ac:dyDescent="0.25">
      <c r="N1064" s="8"/>
      <c r="O1064"/>
      <c r="P1064" s="8"/>
      <c r="Q1064"/>
      <c r="R1064"/>
      <c r="S1064" s="9"/>
    </row>
    <row r="1065" spans="14:19" x14ac:dyDescent="0.25">
      <c r="N1065" s="8"/>
      <c r="O1065"/>
      <c r="P1065" s="8"/>
      <c r="Q1065"/>
      <c r="R1065"/>
      <c r="S1065" s="9"/>
    </row>
    <row r="1066" spans="14:19" x14ac:dyDescent="0.25">
      <c r="N1066" s="8"/>
      <c r="O1066"/>
      <c r="P1066" s="8"/>
      <c r="Q1066" s="8"/>
      <c r="R1066" s="8"/>
      <c r="S1066" s="10"/>
    </row>
    <row r="1067" spans="14:19" x14ac:dyDescent="0.25">
      <c r="N1067" s="8"/>
      <c r="O1067"/>
      <c r="P1067"/>
      <c r="Q1067"/>
      <c r="R1067"/>
      <c r="S1067" s="9"/>
    </row>
    <row r="1068" spans="14:19" x14ac:dyDescent="0.25">
      <c r="N1068" s="8"/>
      <c r="O1068"/>
      <c r="P1068" s="8"/>
      <c r="Q1068"/>
      <c r="R1068"/>
      <c r="S1068" s="9"/>
    </row>
    <row r="1069" spans="14:19" x14ac:dyDescent="0.25">
      <c r="N1069" s="8"/>
      <c r="O1069"/>
      <c r="P1069" s="8"/>
      <c r="Q1069"/>
      <c r="R1069"/>
      <c r="S1069" s="9"/>
    </row>
    <row r="1070" spans="14:19" x14ac:dyDescent="0.25">
      <c r="N1070" s="8"/>
      <c r="O1070"/>
      <c r="P1070" s="8"/>
      <c r="Q1070" s="8"/>
      <c r="R1070" s="8"/>
      <c r="S1070" s="10"/>
    </row>
    <row r="1071" spans="14:19" x14ac:dyDescent="0.25">
      <c r="N1071" s="8"/>
      <c r="O1071"/>
      <c r="P1071"/>
      <c r="Q1071"/>
      <c r="R1071"/>
      <c r="S1071" s="9"/>
    </row>
    <row r="1072" spans="14:19" x14ac:dyDescent="0.25">
      <c r="N1072" s="8"/>
      <c r="O1072"/>
      <c r="P1072" s="8"/>
      <c r="Q1072"/>
      <c r="R1072"/>
      <c r="S1072" s="9"/>
    </row>
    <row r="1073" spans="14:19" x14ac:dyDescent="0.25">
      <c r="N1073" s="8"/>
      <c r="O1073"/>
      <c r="P1073" s="8"/>
      <c r="Q1073"/>
      <c r="R1073"/>
      <c r="S1073" s="9"/>
    </row>
    <row r="1074" spans="14:19" x14ac:dyDescent="0.25">
      <c r="N1074" s="8"/>
      <c r="O1074"/>
      <c r="P1074" s="8"/>
      <c r="Q1074" s="8"/>
      <c r="R1074" s="8"/>
      <c r="S1074" s="10"/>
    </row>
    <row r="1075" spans="14:19" x14ac:dyDescent="0.25">
      <c r="N1075" s="8"/>
      <c r="O1075"/>
      <c r="P1075"/>
      <c r="Q1075"/>
      <c r="R1075"/>
      <c r="S1075" s="9"/>
    </row>
    <row r="1076" spans="14:19" x14ac:dyDescent="0.25">
      <c r="N1076" s="8"/>
      <c r="O1076"/>
      <c r="P1076" s="8"/>
      <c r="Q1076"/>
      <c r="R1076"/>
      <c r="S1076" s="9"/>
    </row>
    <row r="1077" spans="14:19" x14ac:dyDescent="0.25">
      <c r="N1077" s="8"/>
      <c r="O1077"/>
      <c r="P1077" s="8"/>
      <c r="Q1077"/>
      <c r="R1077"/>
      <c r="S1077" s="9"/>
    </row>
    <row r="1078" spans="14:19" x14ac:dyDescent="0.25">
      <c r="N1078" s="8"/>
      <c r="O1078"/>
      <c r="P1078" s="8"/>
      <c r="Q1078" s="8"/>
      <c r="R1078" s="8"/>
      <c r="S1078" s="10"/>
    </row>
    <row r="1079" spans="14:19" x14ac:dyDescent="0.25">
      <c r="N1079" s="8"/>
      <c r="O1079"/>
      <c r="P1079"/>
      <c r="Q1079"/>
      <c r="R1079"/>
      <c r="S1079" s="9"/>
    </row>
    <row r="1080" spans="14:19" x14ac:dyDescent="0.25">
      <c r="N1080" s="8"/>
      <c r="O1080"/>
      <c r="P1080" s="8"/>
      <c r="Q1080"/>
      <c r="R1080"/>
      <c r="S1080" s="9"/>
    </row>
    <row r="1081" spans="14:19" x14ac:dyDescent="0.25">
      <c r="N1081" s="8"/>
      <c r="O1081"/>
      <c r="P1081" s="8"/>
      <c r="Q1081"/>
      <c r="R1081"/>
      <c r="S1081" s="9"/>
    </row>
    <row r="1082" spans="14:19" x14ac:dyDescent="0.25">
      <c r="N1082" s="8"/>
      <c r="O1082"/>
      <c r="P1082" s="8"/>
      <c r="Q1082" s="8"/>
      <c r="R1082" s="8"/>
      <c r="S1082" s="10"/>
    </row>
    <row r="1083" spans="14:19" x14ac:dyDescent="0.25">
      <c r="N1083" s="8"/>
      <c r="O1083"/>
      <c r="P1083"/>
      <c r="Q1083"/>
      <c r="R1083"/>
      <c r="S1083" s="9"/>
    </row>
    <row r="1084" spans="14:19" x14ac:dyDescent="0.25">
      <c r="N1084" s="8"/>
      <c r="O1084" s="8"/>
      <c r="P1084" s="8"/>
      <c r="Q1084" s="8"/>
      <c r="R1084" s="8"/>
      <c r="S1084" s="10"/>
    </row>
    <row r="1085" spans="14:19" x14ac:dyDescent="0.25">
      <c r="N1085" s="8"/>
      <c r="O1085"/>
      <c r="P1085" s="8"/>
      <c r="Q1085"/>
      <c r="R1085"/>
      <c r="S1085" s="9"/>
    </row>
    <row r="1086" spans="14:19" x14ac:dyDescent="0.25">
      <c r="N1086" s="8"/>
      <c r="O1086"/>
      <c r="P1086" s="8"/>
      <c r="Q1086"/>
      <c r="R1086"/>
      <c r="S1086" s="9"/>
    </row>
    <row r="1087" spans="14:19" x14ac:dyDescent="0.25">
      <c r="N1087" s="8"/>
      <c r="O1087"/>
      <c r="P1087" s="8"/>
      <c r="Q1087" s="8"/>
      <c r="R1087" s="8"/>
      <c r="S1087" s="10"/>
    </row>
    <row r="1088" spans="14:19" x14ac:dyDescent="0.25">
      <c r="N1088" s="8"/>
      <c r="O1088"/>
      <c r="P1088"/>
      <c r="Q1088"/>
      <c r="R1088"/>
      <c r="S1088" s="9"/>
    </row>
    <row r="1089" spans="14:19" x14ac:dyDescent="0.25">
      <c r="N1089" s="8"/>
      <c r="O1089"/>
      <c r="P1089" s="8"/>
      <c r="Q1089"/>
      <c r="R1089"/>
      <c r="S1089" s="9"/>
    </row>
    <row r="1090" spans="14:19" x14ac:dyDescent="0.25">
      <c r="N1090" s="8"/>
      <c r="O1090"/>
      <c r="P1090" s="8"/>
      <c r="Q1090"/>
      <c r="R1090"/>
      <c r="S1090" s="9"/>
    </row>
    <row r="1091" spans="14:19" x14ac:dyDescent="0.25">
      <c r="N1091" s="8"/>
      <c r="O1091"/>
      <c r="P1091" s="8"/>
      <c r="Q1091" s="8"/>
      <c r="R1091" s="8"/>
      <c r="S1091" s="10"/>
    </row>
    <row r="1092" spans="14:19" x14ac:dyDescent="0.25">
      <c r="N1092" s="8"/>
      <c r="O1092"/>
      <c r="P1092"/>
      <c r="Q1092"/>
      <c r="R1092"/>
      <c r="S1092" s="9"/>
    </row>
    <row r="1093" spans="14:19" x14ac:dyDescent="0.25">
      <c r="N1093" s="8"/>
      <c r="O1093"/>
      <c r="P1093" s="8"/>
      <c r="Q1093"/>
      <c r="R1093"/>
      <c r="S1093" s="9"/>
    </row>
    <row r="1094" spans="14:19" x14ac:dyDescent="0.25">
      <c r="N1094" s="8"/>
      <c r="O1094"/>
      <c r="P1094" s="8"/>
      <c r="Q1094"/>
      <c r="R1094"/>
      <c r="S1094" s="9"/>
    </row>
    <row r="1095" spans="14:19" x14ac:dyDescent="0.25">
      <c r="N1095" s="8"/>
      <c r="O1095"/>
      <c r="P1095" s="8"/>
      <c r="Q1095" s="8"/>
      <c r="R1095" s="8"/>
      <c r="S1095" s="10"/>
    </row>
    <row r="1096" spans="14:19" x14ac:dyDescent="0.25">
      <c r="N1096" s="8"/>
      <c r="O1096"/>
      <c r="P1096"/>
      <c r="Q1096"/>
      <c r="R1096"/>
      <c r="S1096" s="9"/>
    </row>
    <row r="1097" spans="14:19" x14ac:dyDescent="0.25">
      <c r="N1097" s="8"/>
      <c r="O1097" s="8"/>
      <c r="P1097" s="8"/>
      <c r="Q1097" s="8"/>
      <c r="R1097" s="8"/>
      <c r="S1097" s="10"/>
    </row>
    <row r="1098" spans="14:19" x14ac:dyDescent="0.25">
      <c r="N1098" s="8"/>
      <c r="O1098"/>
      <c r="P1098" s="8"/>
      <c r="Q1098"/>
      <c r="R1098"/>
      <c r="S1098" s="9"/>
    </row>
    <row r="1099" spans="14:19" x14ac:dyDescent="0.25">
      <c r="N1099" s="8"/>
      <c r="O1099"/>
      <c r="P1099" s="8"/>
      <c r="Q1099"/>
      <c r="R1099"/>
      <c r="S1099" s="9"/>
    </row>
    <row r="1100" spans="14:19" x14ac:dyDescent="0.25">
      <c r="N1100" s="8"/>
      <c r="O1100"/>
      <c r="P1100" s="8"/>
      <c r="Q1100"/>
      <c r="R1100"/>
      <c r="S1100" s="9"/>
    </row>
    <row r="1101" spans="14:19" x14ac:dyDescent="0.25">
      <c r="N1101" s="8"/>
      <c r="O1101"/>
      <c r="P1101" s="8"/>
      <c r="Q1101"/>
      <c r="R1101"/>
      <c r="S1101" s="9"/>
    </row>
    <row r="1102" spans="14:19" x14ac:dyDescent="0.25">
      <c r="N1102" s="8"/>
      <c r="O1102"/>
      <c r="P1102" s="8"/>
      <c r="Q1102" s="8"/>
      <c r="R1102" s="8"/>
      <c r="S1102" s="10"/>
    </row>
    <row r="1103" spans="14:19" x14ac:dyDescent="0.25">
      <c r="N1103" s="8"/>
      <c r="O1103"/>
      <c r="P1103"/>
      <c r="Q1103"/>
      <c r="R1103"/>
      <c r="S1103" s="9"/>
    </row>
    <row r="1104" spans="14:19" x14ac:dyDescent="0.25">
      <c r="N1104" s="8"/>
      <c r="O1104"/>
      <c r="P1104" s="8"/>
      <c r="Q1104"/>
      <c r="R1104"/>
      <c r="S1104" s="9"/>
    </row>
    <row r="1105" spans="14:19" x14ac:dyDescent="0.25">
      <c r="N1105" s="8"/>
      <c r="O1105"/>
      <c r="P1105" s="8"/>
      <c r="Q1105"/>
      <c r="R1105"/>
      <c r="S1105" s="9"/>
    </row>
    <row r="1106" spans="14:19" x14ac:dyDescent="0.25">
      <c r="N1106" s="8"/>
      <c r="O1106"/>
      <c r="P1106" s="8"/>
      <c r="Q1106" s="8"/>
      <c r="R1106" s="8"/>
      <c r="S1106" s="10"/>
    </row>
    <row r="1107" spans="14:19" x14ac:dyDescent="0.25">
      <c r="N1107" s="8"/>
      <c r="O1107"/>
      <c r="P1107"/>
      <c r="Q1107"/>
      <c r="R1107"/>
      <c r="S1107" s="9"/>
    </row>
    <row r="1108" spans="14:19" x14ac:dyDescent="0.25">
      <c r="N1108" s="8"/>
      <c r="O1108" s="8"/>
      <c r="P1108" s="8"/>
      <c r="Q1108" s="8"/>
      <c r="R1108" s="8"/>
      <c r="S1108" s="10"/>
    </row>
    <row r="1109" spans="14:19" x14ac:dyDescent="0.25">
      <c r="N1109" s="8"/>
      <c r="O1109"/>
      <c r="P1109" s="8"/>
      <c r="Q1109"/>
      <c r="R1109"/>
      <c r="S1109" s="9"/>
    </row>
    <row r="1110" spans="14:19" x14ac:dyDescent="0.25">
      <c r="N1110" s="8"/>
      <c r="O1110"/>
      <c r="P1110" s="8"/>
      <c r="Q1110"/>
      <c r="R1110"/>
      <c r="S1110" s="9"/>
    </row>
    <row r="1111" spans="14:19" x14ac:dyDescent="0.25">
      <c r="N1111" s="8"/>
      <c r="O1111"/>
      <c r="P1111" s="8"/>
      <c r="Q1111"/>
      <c r="R1111"/>
      <c r="S1111" s="9"/>
    </row>
    <row r="1112" spans="14:19" x14ac:dyDescent="0.25">
      <c r="N1112" s="8"/>
      <c r="O1112"/>
      <c r="P1112" s="8"/>
      <c r="Q1112"/>
      <c r="R1112"/>
      <c r="S1112" s="9"/>
    </row>
    <row r="1113" spans="14:19" x14ac:dyDescent="0.25">
      <c r="N1113" s="8"/>
      <c r="O1113"/>
      <c r="P1113" s="8"/>
      <c r="Q1113"/>
      <c r="R1113"/>
      <c r="S1113" s="9"/>
    </row>
    <row r="1114" spans="14:19" x14ac:dyDescent="0.25">
      <c r="N1114" s="8"/>
      <c r="O1114"/>
      <c r="P1114" s="8"/>
      <c r="Q1114"/>
      <c r="R1114"/>
      <c r="S1114" s="9"/>
    </row>
    <row r="1115" spans="14:19" x14ac:dyDescent="0.25">
      <c r="N1115" s="8"/>
      <c r="O1115"/>
      <c r="P1115" s="8"/>
      <c r="Q1115"/>
      <c r="R1115"/>
      <c r="S1115" s="9"/>
    </row>
    <row r="1116" spans="14:19" x14ac:dyDescent="0.25">
      <c r="N1116" s="8"/>
      <c r="O1116"/>
      <c r="P1116" s="8"/>
      <c r="Q1116"/>
      <c r="R1116"/>
      <c r="S1116" s="9"/>
    </row>
    <row r="1117" spans="14:19" x14ac:dyDescent="0.25">
      <c r="N1117" s="8"/>
      <c r="O1117"/>
      <c r="P1117" s="8"/>
      <c r="Q1117"/>
      <c r="R1117"/>
      <c r="S1117" s="9"/>
    </row>
    <row r="1118" spans="14:19" x14ac:dyDescent="0.25">
      <c r="N1118" s="8"/>
      <c r="O1118"/>
      <c r="P1118" s="8"/>
      <c r="Q1118"/>
      <c r="R1118"/>
      <c r="S1118" s="9"/>
    </row>
    <row r="1119" spans="14:19" x14ac:dyDescent="0.25">
      <c r="N1119" s="8"/>
      <c r="O1119"/>
      <c r="P1119" s="8"/>
      <c r="Q1119"/>
      <c r="R1119"/>
      <c r="S1119" s="9"/>
    </row>
    <row r="1120" spans="14:19" x14ac:dyDescent="0.25">
      <c r="N1120" s="8"/>
      <c r="O1120"/>
      <c r="P1120" s="8"/>
      <c r="Q1120"/>
      <c r="R1120"/>
      <c r="S1120" s="9"/>
    </row>
    <row r="1121" spans="14:19" x14ac:dyDescent="0.25">
      <c r="N1121" s="8"/>
      <c r="O1121"/>
      <c r="P1121" s="8"/>
      <c r="Q1121"/>
      <c r="R1121"/>
      <c r="S1121" s="9"/>
    </row>
    <row r="1122" spans="14:19" x14ac:dyDescent="0.25">
      <c r="N1122" s="8"/>
      <c r="O1122"/>
      <c r="P1122" s="8"/>
      <c r="Q1122"/>
      <c r="R1122"/>
      <c r="S1122" s="9"/>
    </row>
    <row r="1123" spans="14:19" x14ac:dyDescent="0.25">
      <c r="N1123" s="8"/>
      <c r="O1123"/>
      <c r="P1123" s="8"/>
      <c r="Q1123" s="8"/>
      <c r="R1123" s="8"/>
      <c r="S1123" s="10"/>
    </row>
    <row r="1124" spans="14:19" x14ac:dyDescent="0.25">
      <c r="N1124" s="8"/>
      <c r="O1124"/>
      <c r="P1124"/>
      <c r="Q1124"/>
      <c r="R1124"/>
      <c r="S1124" s="9"/>
    </row>
    <row r="1125" spans="14:19" x14ac:dyDescent="0.25">
      <c r="N1125" s="8"/>
      <c r="O1125"/>
      <c r="P1125" s="8"/>
      <c r="Q1125"/>
      <c r="R1125"/>
      <c r="S1125" s="9"/>
    </row>
    <row r="1126" spans="14:19" x14ac:dyDescent="0.25">
      <c r="N1126" s="8"/>
      <c r="O1126"/>
      <c r="P1126" s="8"/>
      <c r="Q1126"/>
      <c r="R1126"/>
      <c r="S1126" s="9"/>
    </row>
    <row r="1127" spans="14:19" x14ac:dyDescent="0.25">
      <c r="N1127" s="8"/>
      <c r="O1127"/>
      <c r="P1127" s="8"/>
      <c r="Q1127" s="8"/>
      <c r="R1127" s="8"/>
      <c r="S1127" s="10"/>
    </row>
    <row r="1128" spans="14:19" x14ac:dyDescent="0.25">
      <c r="N1128" s="8"/>
      <c r="O1128"/>
      <c r="P1128"/>
      <c r="Q1128"/>
      <c r="R1128"/>
      <c r="S1128" s="9"/>
    </row>
    <row r="1129" spans="14:19" x14ac:dyDescent="0.25">
      <c r="N1129" s="8"/>
      <c r="O1129"/>
      <c r="P1129" s="8"/>
      <c r="Q1129"/>
      <c r="R1129"/>
      <c r="S1129" s="9"/>
    </row>
    <row r="1130" spans="14:19" x14ac:dyDescent="0.25">
      <c r="N1130" s="8"/>
      <c r="O1130"/>
      <c r="P1130" s="8"/>
      <c r="Q1130"/>
      <c r="R1130"/>
      <c r="S1130" s="9"/>
    </row>
    <row r="1131" spans="14:19" x14ac:dyDescent="0.25">
      <c r="N1131" s="8"/>
      <c r="O1131"/>
      <c r="P1131" s="8"/>
      <c r="Q1131"/>
      <c r="R1131"/>
      <c r="S1131" s="9"/>
    </row>
    <row r="1132" spans="14:19" x14ac:dyDescent="0.25">
      <c r="N1132" s="8"/>
      <c r="O1132"/>
      <c r="P1132" s="8"/>
      <c r="Q1132"/>
      <c r="R1132"/>
      <c r="S1132" s="9"/>
    </row>
    <row r="1133" spans="14:19" x14ac:dyDescent="0.25">
      <c r="N1133" s="8"/>
      <c r="O1133"/>
      <c r="P1133" s="8"/>
      <c r="Q1133"/>
      <c r="R1133"/>
      <c r="S1133" s="9"/>
    </row>
    <row r="1134" spans="14:19" x14ac:dyDescent="0.25">
      <c r="N1134" s="8"/>
      <c r="O1134"/>
      <c r="P1134" s="8"/>
      <c r="Q1134"/>
      <c r="R1134"/>
      <c r="S1134" s="9"/>
    </row>
    <row r="1135" spans="14:19" x14ac:dyDescent="0.25">
      <c r="N1135" s="8"/>
      <c r="O1135"/>
      <c r="P1135" s="8"/>
      <c r="Q1135" s="8"/>
      <c r="R1135" s="8"/>
      <c r="S1135" s="10"/>
    </row>
    <row r="1136" spans="14:19" x14ac:dyDescent="0.25">
      <c r="N1136" s="8"/>
      <c r="O1136"/>
      <c r="P1136"/>
      <c r="Q1136"/>
      <c r="R1136"/>
      <c r="S1136" s="9"/>
    </row>
    <row r="1137" spans="14:19" x14ac:dyDescent="0.25">
      <c r="N1137" s="8"/>
      <c r="O1137"/>
      <c r="P1137" s="8"/>
      <c r="Q1137"/>
      <c r="R1137"/>
      <c r="S1137" s="9"/>
    </row>
    <row r="1138" spans="14:19" x14ac:dyDescent="0.25">
      <c r="N1138" s="8"/>
      <c r="O1138"/>
      <c r="P1138" s="8"/>
      <c r="Q1138"/>
      <c r="R1138"/>
      <c r="S1138" s="9"/>
    </row>
    <row r="1139" spans="14:19" x14ac:dyDescent="0.25">
      <c r="N1139" s="8"/>
      <c r="O1139"/>
      <c r="P1139" s="8"/>
      <c r="Q1139"/>
      <c r="R1139"/>
      <c r="S1139" s="9"/>
    </row>
    <row r="1140" spans="14:19" x14ac:dyDescent="0.25">
      <c r="N1140" s="8"/>
      <c r="O1140"/>
      <c r="P1140" s="8"/>
      <c r="Q1140"/>
      <c r="R1140"/>
      <c r="S1140" s="9"/>
    </row>
    <row r="1141" spans="14:19" x14ac:dyDescent="0.25">
      <c r="N1141" s="8"/>
      <c r="O1141"/>
      <c r="P1141" s="8"/>
      <c r="Q1141"/>
      <c r="R1141"/>
      <c r="S1141" s="9"/>
    </row>
    <row r="1142" spans="14:19" x14ac:dyDescent="0.25">
      <c r="N1142" s="8"/>
      <c r="O1142"/>
      <c r="P1142" s="8"/>
      <c r="Q1142"/>
      <c r="R1142"/>
      <c r="S1142" s="9"/>
    </row>
    <row r="1143" spans="14:19" x14ac:dyDescent="0.25">
      <c r="N1143" s="8"/>
      <c r="O1143"/>
      <c r="P1143" s="8"/>
      <c r="Q1143"/>
      <c r="R1143"/>
      <c r="S1143" s="9"/>
    </row>
    <row r="1144" spans="14:19" x14ac:dyDescent="0.25">
      <c r="N1144" s="8"/>
      <c r="O1144"/>
      <c r="P1144" s="8"/>
      <c r="Q1144"/>
      <c r="R1144"/>
      <c r="S1144" s="9"/>
    </row>
    <row r="1145" spans="14:19" x14ac:dyDescent="0.25">
      <c r="N1145" s="8"/>
      <c r="O1145"/>
      <c r="P1145" s="8"/>
      <c r="Q1145" s="8"/>
      <c r="R1145" s="8"/>
      <c r="S1145" s="10"/>
    </row>
    <row r="1146" spans="14:19" x14ac:dyDescent="0.25">
      <c r="N1146" s="8"/>
      <c r="O1146"/>
      <c r="P1146"/>
      <c r="Q1146"/>
      <c r="R1146"/>
      <c r="S1146" s="9"/>
    </row>
    <row r="1147" spans="14:19" x14ac:dyDescent="0.25">
      <c r="N1147" s="8"/>
      <c r="O1147"/>
      <c r="P1147" s="8"/>
      <c r="Q1147"/>
      <c r="R1147"/>
      <c r="S1147" s="9"/>
    </row>
    <row r="1148" spans="14:19" x14ac:dyDescent="0.25">
      <c r="N1148" s="8"/>
      <c r="O1148"/>
      <c r="P1148" s="8"/>
      <c r="Q1148"/>
      <c r="R1148"/>
      <c r="S1148" s="9"/>
    </row>
    <row r="1149" spans="14:19" x14ac:dyDescent="0.25">
      <c r="N1149" s="8"/>
      <c r="O1149"/>
      <c r="P1149" s="8"/>
      <c r="Q1149"/>
      <c r="R1149"/>
      <c r="S1149" s="9"/>
    </row>
    <row r="1150" spans="14:19" x14ac:dyDescent="0.25">
      <c r="N1150" s="8"/>
      <c r="O1150"/>
      <c r="P1150" s="8"/>
      <c r="Q1150"/>
      <c r="R1150"/>
      <c r="S1150" s="9"/>
    </row>
    <row r="1151" spans="14:19" x14ac:dyDescent="0.25">
      <c r="N1151" s="8"/>
      <c r="O1151"/>
      <c r="P1151" s="8"/>
      <c r="Q1151" s="8"/>
      <c r="R1151" s="8"/>
      <c r="S1151" s="10"/>
    </row>
    <row r="1152" spans="14:19" x14ac:dyDescent="0.25">
      <c r="N1152" s="8"/>
      <c r="O1152"/>
      <c r="P1152"/>
      <c r="Q1152"/>
      <c r="R1152"/>
      <c r="S1152" s="9"/>
    </row>
    <row r="1153" spans="14:19" x14ac:dyDescent="0.25">
      <c r="N1153" s="8"/>
      <c r="O1153"/>
      <c r="P1153" s="8"/>
      <c r="Q1153"/>
      <c r="R1153"/>
      <c r="S1153" s="9"/>
    </row>
    <row r="1154" spans="14:19" x14ac:dyDescent="0.25">
      <c r="N1154" s="8"/>
      <c r="O1154"/>
      <c r="P1154" s="8"/>
      <c r="Q1154"/>
      <c r="R1154"/>
      <c r="S1154" s="9"/>
    </row>
    <row r="1155" spans="14:19" x14ac:dyDescent="0.25">
      <c r="N1155" s="8"/>
      <c r="O1155"/>
      <c r="P1155" s="8"/>
      <c r="Q1155" s="8"/>
      <c r="R1155" s="8"/>
      <c r="S1155" s="10"/>
    </row>
    <row r="1156" spans="14:19" x14ac:dyDescent="0.25">
      <c r="N1156" s="8"/>
      <c r="O1156"/>
      <c r="P1156"/>
      <c r="Q1156"/>
      <c r="R1156"/>
      <c r="S1156" s="9"/>
    </row>
    <row r="1157" spans="14:19" x14ac:dyDescent="0.25">
      <c r="N1157" s="8"/>
      <c r="O1157"/>
      <c r="P1157" s="8"/>
      <c r="Q1157"/>
      <c r="R1157"/>
      <c r="S1157" s="9"/>
    </row>
    <row r="1158" spans="14:19" x14ac:dyDescent="0.25">
      <c r="N1158" s="8"/>
      <c r="O1158"/>
      <c r="P1158" s="8"/>
      <c r="Q1158"/>
      <c r="R1158"/>
      <c r="S1158" s="9"/>
    </row>
    <row r="1159" spans="14:19" x14ac:dyDescent="0.25">
      <c r="N1159" s="8"/>
      <c r="O1159"/>
      <c r="P1159" s="8"/>
      <c r="Q1159"/>
      <c r="R1159"/>
      <c r="S1159" s="9"/>
    </row>
    <row r="1160" spans="14:19" x14ac:dyDescent="0.25">
      <c r="N1160" s="8"/>
      <c r="O1160"/>
      <c r="P1160" s="8"/>
      <c r="Q1160"/>
      <c r="R1160"/>
      <c r="S1160" s="9"/>
    </row>
    <row r="1161" spans="14:19" x14ac:dyDescent="0.25">
      <c r="N1161" s="8"/>
      <c r="O1161"/>
      <c r="P1161" s="8"/>
      <c r="Q1161" s="8"/>
      <c r="R1161" s="8"/>
      <c r="S1161" s="10"/>
    </row>
    <row r="1162" spans="14:19" x14ac:dyDescent="0.25">
      <c r="N1162" s="8"/>
      <c r="O1162"/>
      <c r="P1162"/>
      <c r="Q1162"/>
      <c r="R1162"/>
      <c r="S1162" s="9"/>
    </row>
    <row r="1163" spans="14:19" x14ac:dyDescent="0.25">
      <c r="N1163" s="8"/>
      <c r="O1163"/>
      <c r="P1163" s="8"/>
      <c r="Q1163"/>
      <c r="R1163"/>
      <c r="S1163" s="9"/>
    </row>
    <row r="1164" spans="14:19" x14ac:dyDescent="0.25">
      <c r="N1164" s="8"/>
      <c r="O1164"/>
      <c r="P1164" s="8"/>
      <c r="Q1164"/>
      <c r="R1164"/>
      <c r="S1164" s="9"/>
    </row>
    <row r="1165" spans="14:19" x14ac:dyDescent="0.25">
      <c r="N1165" s="8"/>
      <c r="O1165"/>
      <c r="P1165" s="8"/>
      <c r="Q1165" s="8"/>
      <c r="R1165" s="8"/>
      <c r="S1165" s="10"/>
    </row>
    <row r="1166" spans="14:19" x14ac:dyDescent="0.25">
      <c r="N1166" s="8"/>
      <c r="O1166"/>
      <c r="P1166"/>
      <c r="Q1166"/>
      <c r="R1166"/>
      <c r="S1166" s="9"/>
    </row>
    <row r="1167" spans="14:19" x14ac:dyDescent="0.25">
      <c r="N1167" s="8"/>
      <c r="O1167" s="8"/>
      <c r="P1167" s="8"/>
      <c r="Q1167" s="8"/>
      <c r="R1167" s="8"/>
      <c r="S1167" s="10"/>
    </row>
    <row r="1168" spans="14:19" x14ac:dyDescent="0.25">
      <c r="N1168" s="8"/>
      <c r="O1168"/>
      <c r="P1168" s="8"/>
      <c r="Q1168"/>
      <c r="R1168"/>
      <c r="S1168" s="9"/>
    </row>
    <row r="1169" spans="14:19" x14ac:dyDescent="0.25">
      <c r="N1169" s="8"/>
      <c r="O1169"/>
      <c r="P1169" s="8"/>
      <c r="Q1169"/>
      <c r="R1169"/>
      <c r="S1169" s="9"/>
    </row>
    <row r="1170" spans="14:19" x14ac:dyDescent="0.25">
      <c r="N1170" s="8"/>
      <c r="O1170"/>
      <c r="P1170" s="8"/>
      <c r="Q1170"/>
      <c r="R1170"/>
      <c r="S1170" s="9"/>
    </row>
    <row r="1171" spans="14:19" x14ac:dyDescent="0.25">
      <c r="N1171" s="8"/>
      <c r="O1171"/>
      <c r="P1171" s="8"/>
      <c r="Q1171"/>
      <c r="R1171"/>
      <c r="S1171" s="9"/>
    </row>
    <row r="1172" spans="14:19" x14ac:dyDescent="0.25">
      <c r="N1172" s="8"/>
      <c r="O1172"/>
      <c r="P1172" s="8"/>
      <c r="Q1172" s="8"/>
      <c r="R1172" s="8"/>
      <c r="S1172" s="10"/>
    </row>
    <row r="1173" spans="14:19" x14ac:dyDescent="0.25">
      <c r="N1173" s="8"/>
      <c r="O1173"/>
      <c r="P1173"/>
      <c r="Q1173"/>
      <c r="R1173"/>
      <c r="S1173" s="9"/>
    </row>
    <row r="1174" spans="14:19" x14ac:dyDescent="0.25">
      <c r="N1174" s="8"/>
      <c r="O1174" s="8"/>
      <c r="P1174" s="8"/>
      <c r="Q1174" s="8"/>
      <c r="R1174" s="8"/>
      <c r="S1174" s="10"/>
    </row>
    <row r="1175" spans="14:19" x14ac:dyDescent="0.25">
      <c r="N1175" s="8"/>
      <c r="O1175"/>
      <c r="P1175" s="8"/>
      <c r="Q1175"/>
      <c r="R1175"/>
      <c r="S1175" s="9"/>
    </row>
    <row r="1176" spans="14:19" x14ac:dyDescent="0.25">
      <c r="N1176" s="8"/>
      <c r="O1176"/>
      <c r="P1176" s="8"/>
      <c r="Q1176"/>
      <c r="R1176"/>
      <c r="S1176" s="9"/>
    </row>
    <row r="1177" spans="14:19" x14ac:dyDescent="0.25">
      <c r="N1177" s="8"/>
      <c r="O1177"/>
      <c r="P1177" s="8"/>
      <c r="Q1177" s="8"/>
      <c r="R1177" s="8"/>
      <c r="S1177" s="10"/>
    </row>
    <row r="1178" spans="14:19" x14ac:dyDescent="0.25">
      <c r="N1178" s="8"/>
      <c r="O1178"/>
      <c r="P1178"/>
      <c r="Q1178"/>
      <c r="R1178"/>
      <c r="S1178" s="9"/>
    </row>
    <row r="1179" spans="14:19" x14ac:dyDescent="0.25">
      <c r="N1179" s="8"/>
      <c r="O1179"/>
      <c r="P1179" s="8"/>
      <c r="Q1179"/>
      <c r="R1179"/>
      <c r="S1179" s="9"/>
    </row>
    <row r="1180" spans="14:19" x14ac:dyDescent="0.25">
      <c r="N1180" s="8"/>
      <c r="O1180"/>
      <c r="P1180" s="8"/>
      <c r="Q1180"/>
      <c r="R1180"/>
      <c r="S1180" s="9"/>
    </row>
    <row r="1181" spans="14:19" x14ac:dyDescent="0.25">
      <c r="N1181" s="8"/>
      <c r="O1181"/>
      <c r="P1181" s="8"/>
      <c r="Q1181"/>
      <c r="R1181"/>
      <c r="S1181" s="9"/>
    </row>
    <row r="1182" spans="14:19" x14ac:dyDescent="0.25">
      <c r="N1182" s="8"/>
      <c r="O1182"/>
      <c r="P1182" s="8"/>
      <c r="Q1182"/>
      <c r="R1182"/>
      <c r="S1182" s="9"/>
    </row>
    <row r="1183" spans="14:19" x14ac:dyDescent="0.25">
      <c r="N1183" s="8"/>
      <c r="O1183"/>
      <c r="P1183" s="8"/>
      <c r="Q1183"/>
      <c r="R1183"/>
      <c r="S1183" s="9"/>
    </row>
    <row r="1184" spans="14:19" x14ac:dyDescent="0.25">
      <c r="N1184" s="8"/>
      <c r="O1184"/>
      <c r="P1184" s="8"/>
      <c r="Q1184"/>
      <c r="R1184"/>
      <c r="S1184" s="9"/>
    </row>
    <row r="1185" spans="14:19" x14ac:dyDescent="0.25">
      <c r="N1185" s="8"/>
      <c r="O1185"/>
      <c r="P1185" s="8"/>
      <c r="Q1185" s="8"/>
      <c r="R1185" s="8"/>
      <c r="S1185" s="10"/>
    </row>
    <row r="1186" spans="14:19" x14ac:dyDescent="0.25">
      <c r="N1186" s="8"/>
      <c r="O1186"/>
      <c r="P1186"/>
      <c r="Q1186"/>
      <c r="R1186"/>
      <c r="S1186" s="9"/>
    </row>
    <row r="1187" spans="14:19" x14ac:dyDescent="0.25">
      <c r="N1187" s="8"/>
      <c r="O1187"/>
      <c r="P1187" s="8"/>
      <c r="Q1187"/>
      <c r="R1187"/>
      <c r="S1187" s="9"/>
    </row>
    <row r="1188" spans="14:19" x14ac:dyDescent="0.25">
      <c r="N1188" s="8"/>
      <c r="O1188"/>
      <c r="P1188" s="8"/>
      <c r="Q1188"/>
      <c r="R1188"/>
      <c r="S1188" s="9"/>
    </row>
    <row r="1189" spans="14:19" x14ac:dyDescent="0.25">
      <c r="N1189" s="8"/>
      <c r="O1189"/>
      <c r="P1189" s="8"/>
      <c r="Q1189" s="8"/>
      <c r="R1189" s="8"/>
      <c r="S1189" s="10"/>
    </row>
    <row r="1190" spans="14:19" x14ac:dyDescent="0.25">
      <c r="N1190" s="8"/>
      <c r="O1190"/>
      <c r="P1190"/>
      <c r="Q1190"/>
      <c r="R1190"/>
      <c r="S1190" s="9"/>
    </row>
    <row r="1191" spans="14:19" x14ac:dyDescent="0.25">
      <c r="N1191" s="8"/>
      <c r="O1191"/>
      <c r="P1191" s="8"/>
      <c r="Q1191"/>
      <c r="R1191"/>
      <c r="S1191" s="9"/>
    </row>
    <row r="1192" spans="14:19" x14ac:dyDescent="0.25">
      <c r="N1192" s="8"/>
      <c r="O1192"/>
      <c r="P1192" s="8"/>
      <c r="Q1192"/>
      <c r="R1192"/>
      <c r="S1192" s="9"/>
    </row>
    <row r="1193" spans="14:19" x14ac:dyDescent="0.25">
      <c r="N1193" s="8"/>
      <c r="O1193"/>
      <c r="P1193" s="8"/>
      <c r="Q1193" s="8"/>
      <c r="R1193" s="8"/>
      <c r="S1193" s="10"/>
    </row>
    <row r="1194" spans="14:19" x14ac:dyDescent="0.25">
      <c r="N1194" s="8"/>
      <c r="O1194"/>
      <c r="P1194"/>
      <c r="Q1194"/>
      <c r="R1194"/>
      <c r="S1194" s="9"/>
    </row>
    <row r="1195" spans="14:19" x14ac:dyDescent="0.25">
      <c r="N1195" s="8"/>
      <c r="O1195" s="8"/>
      <c r="P1195" s="8"/>
      <c r="Q1195" s="8"/>
      <c r="R1195" s="8"/>
      <c r="S1195" s="10"/>
    </row>
    <row r="1196" spans="14:19" x14ac:dyDescent="0.25">
      <c r="N1196" s="8"/>
      <c r="O1196"/>
      <c r="P1196" s="8"/>
      <c r="Q1196"/>
      <c r="R1196"/>
      <c r="S1196" s="9"/>
    </row>
    <row r="1197" spans="14:19" x14ac:dyDescent="0.25">
      <c r="N1197" s="8"/>
      <c r="O1197"/>
      <c r="P1197" s="8"/>
      <c r="Q1197"/>
      <c r="R1197"/>
      <c r="S1197" s="9"/>
    </row>
    <row r="1198" spans="14:19" x14ac:dyDescent="0.25">
      <c r="N1198" s="8"/>
      <c r="O1198"/>
      <c r="P1198" s="8"/>
      <c r="Q1198"/>
      <c r="R1198"/>
      <c r="S1198" s="9"/>
    </row>
    <row r="1199" spans="14:19" x14ac:dyDescent="0.25">
      <c r="N1199" s="8"/>
      <c r="O1199"/>
      <c r="P1199" s="8"/>
      <c r="Q1199"/>
      <c r="R1199"/>
      <c r="S1199" s="9"/>
    </row>
    <row r="1200" spans="14:19" x14ac:dyDescent="0.25">
      <c r="N1200" s="8"/>
      <c r="O1200"/>
      <c r="P1200" s="8"/>
      <c r="Q1200" s="8"/>
      <c r="R1200" s="8"/>
      <c r="S1200" s="10"/>
    </row>
    <row r="1201" spans="14:19" x14ac:dyDescent="0.25">
      <c r="N1201" s="8"/>
      <c r="O1201"/>
      <c r="P1201"/>
      <c r="Q1201"/>
      <c r="R1201"/>
      <c r="S1201" s="9"/>
    </row>
    <row r="1202" spans="14:19" x14ac:dyDescent="0.25">
      <c r="N1202" s="8"/>
      <c r="O1202"/>
      <c r="P1202" s="8"/>
      <c r="Q1202"/>
      <c r="R1202"/>
      <c r="S1202" s="9"/>
    </row>
    <row r="1203" spans="14:19" x14ac:dyDescent="0.25">
      <c r="N1203" s="8"/>
      <c r="O1203"/>
      <c r="P1203" s="8"/>
      <c r="Q1203"/>
      <c r="R1203"/>
      <c r="S1203" s="9"/>
    </row>
    <row r="1204" spans="14:19" x14ac:dyDescent="0.25">
      <c r="N1204" s="8"/>
      <c r="O1204"/>
      <c r="P1204" s="8"/>
      <c r="Q1204" s="8"/>
      <c r="R1204" s="8"/>
      <c r="S1204" s="10"/>
    </row>
    <row r="1205" spans="14:19" x14ac:dyDescent="0.25">
      <c r="N1205" s="8"/>
      <c r="O1205"/>
      <c r="P1205"/>
      <c r="Q1205"/>
      <c r="R1205"/>
      <c r="S1205" s="9"/>
    </row>
    <row r="1206" spans="14:19" x14ac:dyDescent="0.25">
      <c r="N1206" s="8"/>
      <c r="O1206"/>
      <c r="P1206" s="8"/>
      <c r="Q1206"/>
      <c r="R1206"/>
      <c r="S1206" s="9"/>
    </row>
    <row r="1207" spans="14:19" x14ac:dyDescent="0.25">
      <c r="N1207" s="8"/>
      <c r="O1207"/>
      <c r="P1207" s="8"/>
      <c r="Q1207"/>
      <c r="R1207"/>
      <c r="S1207" s="9"/>
    </row>
    <row r="1208" spans="14:19" x14ac:dyDescent="0.25">
      <c r="N1208" s="8"/>
      <c r="O1208"/>
      <c r="P1208" s="8"/>
      <c r="Q1208"/>
      <c r="R1208"/>
      <c r="S1208" s="9"/>
    </row>
    <row r="1209" spans="14:19" x14ac:dyDescent="0.25">
      <c r="N1209" s="8"/>
      <c r="O1209"/>
      <c r="P1209" s="8"/>
      <c r="Q1209"/>
      <c r="R1209"/>
      <c r="S1209" s="9"/>
    </row>
    <row r="1210" spans="14:19" x14ac:dyDescent="0.25">
      <c r="N1210" s="8"/>
      <c r="O1210"/>
      <c r="P1210" s="8"/>
      <c r="Q1210"/>
      <c r="R1210"/>
      <c r="S1210" s="9"/>
    </row>
    <row r="1211" spans="14:19" x14ac:dyDescent="0.25">
      <c r="N1211" s="8"/>
      <c r="O1211"/>
      <c r="P1211" s="8"/>
      <c r="Q1211"/>
      <c r="R1211"/>
      <c r="S1211" s="9"/>
    </row>
    <row r="1212" spans="14:19" x14ac:dyDescent="0.25">
      <c r="N1212" s="8"/>
      <c r="O1212"/>
      <c r="P1212" s="8"/>
      <c r="Q1212" s="8"/>
      <c r="R1212" s="8"/>
      <c r="S1212" s="10"/>
    </row>
    <row r="1213" spans="14:19" x14ac:dyDescent="0.25">
      <c r="N1213" s="8"/>
      <c r="O1213"/>
      <c r="P1213"/>
      <c r="Q1213"/>
      <c r="R1213"/>
      <c r="S1213" s="9"/>
    </row>
    <row r="1214" spans="14:19" x14ac:dyDescent="0.25">
      <c r="N1214" s="8"/>
      <c r="O1214"/>
      <c r="P1214" s="8"/>
      <c r="Q1214"/>
      <c r="R1214"/>
      <c r="S1214" s="9"/>
    </row>
    <row r="1215" spans="14:19" x14ac:dyDescent="0.25">
      <c r="N1215" s="8"/>
      <c r="O1215"/>
      <c r="P1215" s="8"/>
      <c r="Q1215"/>
      <c r="R1215"/>
      <c r="S1215" s="9"/>
    </row>
    <row r="1216" spans="14:19" x14ac:dyDescent="0.25">
      <c r="N1216" s="8"/>
      <c r="O1216"/>
      <c r="P1216" s="8"/>
      <c r="Q1216" s="8"/>
      <c r="R1216" s="8"/>
      <c r="S1216" s="10"/>
    </row>
    <row r="1217" spans="14:19" x14ac:dyDescent="0.25">
      <c r="N1217" s="8"/>
      <c r="O1217"/>
      <c r="P1217"/>
      <c r="Q1217"/>
      <c r="R1217"/>
      <c r="S1217" s="9"/>
    </row>
    <row r="1218" spans="14:19" x14ac:dyDescent="0.25">
      <c r="N1218" s="8"/>
      <c r="O1218"/>
      <c r="P1218" s="8"/>
      <c r="Q1218"/>
      <c r="R1218"/>
      <c r="S1218" s="9"/>
    </row>
    <row r="1219" spans="14:19" x14ac:dyDescent="0.25">
      <c r="N1219" s="8"/>
      <c r="O1219"/>
      <c r="P1219" s="8"/>
      <c r="Q1219"/>
      <c r="R1219"/>
      <c r="S1219" s="9"/>
    </row>
    <row r="1220" spans="14:19" x14ac:dyDescent="0.25">
      <c r="N1220" s="8"/>
      <c r="O1220"/>
      <c r="P1220" s="8"/>
      <c r="Q1220" s="8"/>
      <c r="R1220" s="8"/>
      <c r="S1220" s="10"/>
    </row>
    <row r="1221" spans="14:19" x14ac:dyDescent="0.25">
      <c r="N1221" s="8"/>
      <c r="O1221"/>
      <c r="P1221"/>
      <c r="Q1221"/>
      <c r="R1221"/>
      <c r="S1221" s="9"/>
    </row>
    <row r="1222" spans="14:19" x14ac:dyDescent="0.25">
      <c r="N1222" s="8"/>
      <c r="O1222" s="8"/>
      <c r="P1222" s="8"/>
      <c r="Q1222" s="8"/>
      <c r="R1222" s="8"/>
      <c r="S1222" s="10"/>
    </row>
    <row r="1223" spans="14:19" x14ac:dyDescent="0.25">
      <c r="N1223" s="8"/>
      <c r="O1223"/>
      <c r="P1223" s="8"/>
      <c r="Q1223"/>
      <c r="R1223"/>
      <c r="S1223" s="9"/>
    </row>
    <row r="1224" spans="14:19" x14ac:dyDescent="0.25">
      <c r="N1224" s="8"/>
      <c r="O1224"/>
      <c r="P1224" s="8"/>
      <c r="Q1224"/>
      <c r="R1224"/>
      <c r="S1224" s="9"/>
    </row>
    <row r="1225" spans="14:19" x14ac:dyDescent="0.25">
      <c r="N1225" s="8"/>
      <c r="O1225"/>
      <c r="P1225" s="8"/>
      <c r="Q1225" s="8"/>
      <c r="R1225" s="8"/>
      <c r="S1225" s="10"/>
    </row>
    <row r="1226" spans="14:19" x14ac:dyDescent="0.25">
      <c r="N1226" s="8"/>
      <c r="O1226"/>
      <c r="P1226"/>
      <c r="Q1226"/>
      <c r="R1226"/>
      <c r="S1226" s="9"/>
    </row>
    <row r="1227" spans="14:19" x14ac:dyDescent="0.25">
      <c r="N1227" s="8"/>
      <c r="O1227"/>
      <c r="P1227" s="8"/>
      <c r="Q1227"/>
      <c r="R1227"/>
      <c r="S1227" s="9"/>
    </row>
    <row r="1228" spans="14:19" x14ac:dyDescent="0.25">
      <c r="N1228" s="8"/>
      <c r="O1228"/>
      <c r="P1228" s="8"/>
      <c r="Q1228"/>
      <c r="R1228"/>
      <c r="S1228" s="9"/>
    </row>
    <row r="1229" spans="14:19" x14ac:dyDescent="0.25">
      <c r="N1229" s="8"/>
      <c r="O1229"/>
      <c r="P1229" s="8"/>
      <c r="Q1229" s="8"/>
      <c r="R1229" s="8"/>
      <c r="S1229" s="10"/>
    </row>
    <row r="1230" spans="14:19" x14ac:dyDescent="0.25">
      <c r="N1230" s="8"/>
      <c r="O1230"/>
      <c r="P1230"/>
      <c r="Q1230"/>
      <c r="R1230"/>
      <c r="S1230" s="9"/>
    </row>
    <row r="1231" spans="14:19" x14ac:dyDescent="0.25">
      <c r="N1231" s="8"/>
      <c r="O1231"/>
      <c r="P1231" s="8"/>
      <c r="Q1231"/>
      <c r="R1231"/>
      <c r="S1231" s="9"/>
    </row>
    <row r="1232" spans="14:19" x14ac:dyDescent="0.25">
      <c r="N1232" s="8"/>
      <c r="O1232"/>
      <c r="P1232" s="8"/>
      <c r="Q1232"/>
      <c r="R1232"/>
      <c r="S1232" s="9"/>
    </row>
    <row r="1233" spans="14:19" x14ac:dyDescent="0.25">
      <c r="N1233" s="8"/>
      <c r="O1233"/>
      <c r="P1233" s="8"/>
      <c r="Q1233" s="8"/>
      <c r="R1233" s="8"/>
      <c r="S1233" s="10"/>
    </row>
    <row r="1234" spans="14:19" x14ac:dyDescent="0.25">
      <c r="N1234" s="8"/>
      <c r="O1234"/>
      <c r="P1234"/>
      <c r="Q1234"/>
      <c r="R1234"/>
      <c r="S1234" s="9"/>
    </row>
    <row r="1235" spans="14:19" x14ac:dyDescent="0.25">
      <c r="N1235" s="8"/>
      <c r="O1235" s="8"/>
      <c r="P1235" s="8"/>
      <c r="Q1235" s="8"/>
      <c r="R1235" s="8"/>
      <c r="S1235" s="10"/>
    </row>
    <row r="1236" spans="14:19" x14ac:dyDescent="0.25">
      <c r="N1236" s="8"/>
      <c r="O1236"/>
      <c r="P1236" s="8"/>
      <c r="Q1236"/>
      <c r="R1236"/>
      <c r="S1236" s="9"/>
    </row>
    <row r="1237" spans="14:19" x14ac:dyDescent="0.25">
      <c r="N1237" s="8"/>
      <c r="O1237"/>
      <c r="P1237" s="8"/>
      <c r="Q1237"/>
      <c r="R1237"/>
      <c r="S1237" s="9"/>
    </row>
    <row r="1238" spans="14:19" x14ac:dyDescent="0.25">
      <c r="N1238" s="8"/>
      <c r="O1238"/>
      <c r="P1238" s="8"/>
      <c r="Q1238"/>
      <c r="R1238"/>
      <c r="S1238" s="9"/>
    </row>
    <row r="1239" spans="14:19" x14ac:dyDescent="0.25">
      <c r="N1239" s="8"/>
      <c r="O1239"/>
      <c r="P1239" s="8"/>
      <c r="Q1239"/>
      <c r="R1239"/>
      <c r="S1239" s="9"/>
    </row>
    <row r="1240" spans="14:19" x14ac:dyDescent="0.25">
      <c r="N1240" s="8"/>
      <c r="O1240"/>
      <c r="P1240" s="8"/>
      <c r="Q1240"/>
      <c r="R1240"/>
      <c r="S1240" s="9"/>
    </row>
    <row r="1241" spans="14:19" x14ac:dyDescent="0.25">
      <c r="N1241" s="8"/>
      <c r="O1241"/>
      <c r="P1241" s="8"/>
      <c r="Q1241"/>
      <c r="R1241"/>
      <c r="S1241" s="9"/>
    </row>
    <row r="1242" spans="14:19" x14ac:dyDescent="0.25">
      <c r="N1242" s="8"/>
      <c r="O1242"/>
      <c r="P1242" s="8"/>
      <c r="Q1242" s="8"/>
      <c r="R1242" s="8"/>
      <c r="S1242" s="10"/>
    </row>
    <row r="1243" spans="14:19" x14ac:dyDescent="0.25">
      <c r="N1243" s="8"/>
      <c r="O1243"/>
      <c r="P1243"/>
      <c r="Q1243"/>
      <c r="R1243"/>
      <c r="S1243" s="9"/>
    </row>
    <row r="1244" spans="14:19" x14ac:dyDescent="0.25">
      <c r="N1244" s="8"/>
      <c r="O1244"/>
      <c r="P1244" s="8"/>
      <c r="Q1244"/>
      <c r="R1244"/>
      <c r="S1244" s="9"/>
    </row>
    <row r="1245" spans="14:19" x14ac:dyDescent="0.25">
      <c r="N1245" s="8"/>
      <c r="O1245"/>
      <c r="P1245" s="8"/>
      <c r="Q1245"/>
      <c r="R1245"/>
      <c r="S1245" s="9"/>
    </row>
    <row r="1246" spans="14:19" x14ac:dyDescent="0.25">
      <c r="N1246" s="8"/>
      <c r="O1246"/>
      <c r="P1246" s="8"/>
      <c r="Q1246" s="8"/>
      <c r="R1246" s="8"/>
      <c r="S1246" s="10"/>
    </row>
    <row r="1247" spans="14:19" x14ac:dyDescent="0.25">
      <c r="N1247" s="8"/>
      <c r="O1247"/>
      <c r="P1247"/>
      <c r="Q1247"/>
      <c r="R1247"/>
      <c r="S1247" s="9"/>
    </row>
    <row r="1248" spans="14:19" x14ac:dyDescent="0.25">
      <c r="N1248" s="8"/>
      <c r="O1248"/>
      <c r="P1248" s="8"/>
      <c r="Q1248"/>
      <c r="R1248"/>
      <c r="S1248" s="9"/>
    </row>
    <row r="1249" spans="14:19" x14ac:dyDescent="0.25">
      <c r="N1249" s="8"/>
      <c r="O1249"/>
      <c r="P1249" s="8"/>
      <c r="Q1249"/>
      <c r="R1249"/>
      <c r="S1249" s="9"/>
    </row>
    <row r="1250" spans="14:19" x14ac:dyDescent="0.25">
      <c r="N1250" s="8"/>
      <c r="O1250"/>
      <c r="P1250" s="8"/>
      <c r="Q1250" s="8"/>
      <c r="R1250" s="8"/>
      <c r="S1250" s="10"/>
    </row>
    <row r="1251" spans="14:19" x14ac:dyDescent="0.25">
      <c r="N1251" s="8"/>
      <c r="O1251"/>
      <c r="P1251"/>
      <c r="Q1251"/>
      <c r="R1251"/>
      <c r="S1251" s="9"/>
    </row>
    <row r="1252" spans="14:19" x14ac:dyDescent="0.25">
      <c r="N1252" s="8"/>
      <c r="O1252"/>
      <c r="P1252" s="8"/>
      <c r="Q1252"/>
      <c r="R1252"/>
      <c r="S1252" s="9"/>
    </row>
    <row r="1253" spans="14:19" x14ac:dyDescent="0.25">
      <c r="N1253" s="8"/>
      <c r="O1253"/>
      <c r="P1253" s="8"/>
      <c r="Q1253"/>
      <c r="R1253"/>
      <c r="S1253" s="9"/>
    </row>
    <row r="1254" spans="14:19" x14ac:dyDescent="0.25">
      <c r="N1254" s="8"/>
      <c r="O1254"/>
      <c r="P1254" s="8"/>
      <c r="Q1254" s="8"/>
      <c r="R1254" s="8"/>
      <c r="S1254" s="10"/>
    </row>
    <row r="1255" spans="14:19" x14ac:dyDescent="0.25">
      <c r="N1255" s="8"/>
      <c r="O1255"/>
      <c r="P1255"/>
      <c r="Q1255"/>
      <c r="R1255"/>
      <c r="S1255" s="9"/>
    </row>
    <row r="1256" spans="14:19" x14ac:dyDescent="0.25">
      <c r="N1256" s="8"/>
      <c r="O1256" s="8"/>
      <c r="P1256" s="8"/>
      <c r="Q1256" s="8"/>
      <c r="R1256" s="8"/>
      <c r="S1256" s="10"/>
    </row>
    <row r="1257" spans="14:19" x14ac:dyDescent="0.25">
      <c r="N1257" s="8"/>
      <c r="O1257"/>
      <c r="P1257" s="8"/>
      <c r="Q1257"/>
      <c r="R1257"/>
      <c r="S1257" s="9"/>
    </row>
    <row r="1258" spans="14:19" x14ac:dyDescent="0.25">
      <c r="N1258" s="8"/>
      <c r="O1258"/>
      <c r="P1258" s="8"/>
      <c r="Q1258"/>
      <c r="R1258"/>
      <c r="S1258" s="9"/>
    </row>
    <row r="1259" spans="14:19" x14ac:dyDescent="0.25">
      <c r="N1259" s="8"/>
      <c r="O1259"/>
      <c r="P1259" s="8"/>
      <c r="Q1259"/>
      <c r="R1259"/>
      <c r="S1259" s="9"/>
    </row>
    <row r="1260" spans="14:19" x14ac:dyDescent="0.25">
      <c r="N1260" s="8"/>
      <c r="O1260"/>
      <c r="P1260" s="8"/>
      <c r="Q1260"/>
      <c r="R1260"/>
      <c r="S1260" s="9"/>
    </row>
    <row r="1261" spans="14:19" x14ac:dyDescent="0.25">
      <c r="N1261" s="8"/>
      <c r="O1261"/>
      <c r="P1261" s="8"/>
      <c r="Q1261" s="8"/>
      <c r="R1261" s="8"/>
      <c r="S1261" s="10"/>
    </row>
    <row r="1262" spans="14:19" x14ac:dyDescent="0.25">
      <c r="N1262" s="8"/>
      <c r="O1262"/>
      <c r="P1262"/>
      <c r="Q1262"/>
      <c r="R1262"/>
      <c r="S1262" s="9"/>
    </row>
    <row r="1263" spans="14:19" x14ac:dyDescent="0.25">
      <c r="N1263" s="8"/>
      <c r="O1263"/>
      <c r="P1263" s="8"/>
      <c r="Q1263"/>
      <c r="R1263"/>
      <c r="S1263" s="9"/>
    </row>
    <row r="1264" spans="14:19" x14ac:dyDescent="0.25">
      <c r="N1264" s="8"/>
      <c r="O1264"/>
      <c r="P1264" s="8"/>
      <c r="Q1264"/>
      <c r="R1264"/>
      <c r="S1264" s="9"/>
    </row>
    <row r="1265" spans="14:19" x14ac:dyDescent="0.25">
      <c r="N1265" s="8"/>
      <c r="O1265"/>
      <c r="P1265" s="8"/>
      <c r="Q1265" s="8"/>
      <c r="R1265" s="8"/>
      <c r="S1265" s="10"/>
    </row>
    <row r="1266" spans="14:19" x14ac:dyDescent="0.25">
      <c r="N1266" s="8"/>
      <c r="O1266"/>
      <c r="P1266"/>
      <c r="Q1266"/>
      <c r="R1266"/>
      <c r="S1266" s="9"/>
    </row>
    <row r="1267" spans="14:19" x14ac:dyDescent="0.25">
      <c r="N1267" s="8"/>
      <c r="O1267" s="8"/>
      <c r="P1267" s="8"/>
      <c r="Q1267" s="8"/>
      <c r="R1267" s="8"/>
      <c r="S1267" s="10"/>
    </row>
    <row r="1268" spans="14:19" x14ac:dyDescent="0.25">
      <c r="N1268" s="8"/>
      <c r="O1268"/>
      <c r="P1268" s="8"/>
      <c r="Q1268"/>
      <c r="R1268"/>
      <c r="S1268" s="9"/>
    </row>
    <row r="1269" spans="14:19" x14ac:dyDescent="0.25">
      <c r="N1269" s="8"/>
      <c r="O1269"/>
      <c r="P1269" s="8"/>
      <c r="Q1269"/>
      <c r="R1269"/>
      <c r="S1269" s="9"/>
    </row>
    <row r="1270" spans="14:19" x14ac:dyDescent="0.25">
      <c r="N1270" s="8"/>
      <c r="O1270"/>
      <c r="P1270" s="8"/>
      <c r="Q1270" s="8"/>
      <c r="R1270" s="8"/>
      <c r="S1270" s="10"/>
    </row>
    <row r="1271" spans="14:19" x14ac:dyDescent="0.25">
      <c r="N1271" s="8"/>
      <c r="O1271"/>
      <c r="P1271"/>
      <c r="Q1271"/>
      <c r="R1271"/>
      <c r="S1271" s="9"/>
    </row>
    <row r="1272" spans="14:19" x14ac:dyDescent="0.25">
      <c r="N1272" s="8"/>
      <c r="O1272" s="8"/>
      <c r="P1272" s="8"/>
      <c r="Q1272" s="8"/>
      <c r="R1272" s="8"/>
      <c r="S1272" s="10"/>
    </row>
    <row r="1273" spans="14:19" x14ac:dyDescent="0.25">
      <c r="N1273" s="8"/>
      <c r="O1273"/>
      <c r="P1273" s="8"/>
      <c r="Q1273"/>
      <c r="R1273"/>
      <c r="S1273" s="9"/>
    </row>
    <row r="1274" spans="14:19" x14ac:dyDescent="0.25">
      <c r="N1274" s="8"/>
      <c r="O1274"/>
      <c r="P1274" s="8"/>
      <c r="Q1274"/>
      <c r="R1274"/>
      <c r="S1274" s="9"/>
    </row>
    <row r="1275" spans="14:19" x14ac:dyDescent="0.25">
      <c r="N1275" s="8"/>
      <c r="O1275"/>
      <c r="P1275" s="8"/>
      <c r="Q1275" s="8"/>
      <c r="R1275" s="8"/>
      <c r="S1275" s="10"/>
    </row>
    <row r="1276" spans="14:19" x14ac:dyDescent="0.25">
      <c r="N1276" s="8"/>
      <c r="O1276"/>
      <c r="P1276"/>
      <c r="Q1276"/>
      <c r="R1276"/>
      <c r="S1276" s="9"/>
    </row>
    <row r="1277" spans="14:19" x14ac:dyDescent="0.25">
      <c r="N1277" s="8"/>
      <c r="O1277" s="8"/>
      <c r="P1277" s="8"/>
      <c r="Q1277" s="8"/>
      <c r="R1277" s="8"/>
      <c r="S1277" s="10"/>
    </row>
    <row r="1278" spans="14:19" x14ac:dyDescent="0.25">
      <c r="N1278" s="8"/>
      <c r="O1278"/>
      <c r="P1278" s="8"/>
      <c r="Q1278"/>
      <c r="R1278"/>
      <c r="S1278" s="9"/>
    </row>
    <row r="1279" spans="14:19" x14ac:dyDescent="0.25">
      <c r="N1279" s="8"/>
      <c r="O1279"/>
      <c r="P1279" s="8"/>
      <c r="Q1279"/>
      <c r="R1279"/>
      <c r="S1279" s="9"/>
    </row>
    <row r="1280" spans="14:19" x14ac:dyDescent="0.25">
      <c r="N1280" s="8"/>
      <c r="O1280"/>
      <c r="P1280" s="8"/>
      <c r="Q1280" s="8"/>
      <c r="R1280" s="8"/>
      <c r="S1280" s="10"/>
    </row>
    <row r="1281" spans="14:19" x14ac:dyDescent="0.25">
      <c r="N1281" s="8"/>
      <c r="O1281"/>
      <c r="P1281"/>
      <c r="Q1281"/>
      <c r="R1281"/>
      <c r="S1281" s="9"/>
    </row>
    <row r="1282" spans="14:19" x14ac:dyDescent="0.25">
      <c r="N1282" s="8"/>
      <c r="O1282" s="8"/>
      <c r="P1282" s="8"/>
      <c r="Q1282" s="8"/>
      <c r="R1282" s="8"/>
      <c r="S1282" s="10"/>
    </row>
    <row r="1283" spans="14:19" x14ac:dyDescent="0.25">
      <c r="N1283" s="8"/>
      <c r="O1283"/>
      <c r="P1283" s="8"/>
      <c r="Q1283"/>
      <c r="R1283"/>
      <c r="S1283" s="9"/>
    </row>
    <row r="1284" spans="14:19" x14ac:dyDescent="0.25">
      <c r="N1284" s="8"/>
      <c r="O1284"/>
      <c r="P1284" s="8"/>
      <c r="Q1284"/>
      <c r="R1284"/>
      <c r="S1284" s="9"/>
    </row>
    <row r="1285" spans="14:19" x14ac:dyDescent="0.25">
      <c r="N1285" s="8"/>
      <c r="O1285"/>
      <c r="P1285" s="8"/>
      <c r="Q1285" s="8"/>
      <c r="R1285" s="8"/>
      <c r="S1285" s="10"/>
    </row>
    <row r="1286" spans="14:19" x14ac:dyDescent="0.25">
      <c r="N1286" s="8"/>
      <c r="O1286"/>
      <c r="P1286"/>
      <c r="Q1286"/>
      <c r="R1286"/>
      <c r="S1286" s="9"/>
    </row>
    <row r="1287" spans="14:19" x14ac:dyDescent="0.25">
      <c r="N1287" s="8"/>
      <c r="O1287"/>
      <c r="P1287" s="8"/>
      <c r="Q1287"/>
      <c r="R1287"/>
      <c r="S1287" s="9"/>
    </row>
    <row r="1288" spans="14:19" x14ac:dyDescent="0.25">
      <c r="N1288" s="8"/>
      <c r="O1288"/>
      <c r="P1288" s="8"/>
      <c r="Q1288"/>
      <c r="R1288"/>
      <c r="S1288" s="9"/>
    </row>
    <row r="1289" spans="14:19" x14ac:dyDescent="0.25">
      <c r="N1289" s="8"/>
      <c r="O1289"/>
      <c r="P1289" s="8"/>
      <c r="Q1289" s="8"/>
      <c r="R1289" s="8"/>
      <c r="S1289" s="10"/>
    </row>
    <row r="1290" spans="14:19" x14ac:dyDescent="0.25">
      <c r="N1290" s="8"/>
      <c r="O1290"/>
      <c r="P1290"/>
      <c r="Q1290"/>
      <c r="R1290"/>
      <c r="S1290" s="9"/>
    </row>
    <row r="1291" spans="14:19" x14ac:dyDescent="0.25">
      <c r="N1291" s="8"/>
      <c r="O1291" s="8"/>
      <c r="P1291" s="8"/>
      <c r="Q1291" s="8"/>
      <c r="R1291" s="8"/>
      <c r="S1291" s="10"/>
    </row>
    <row r="1292" spans="14:19" x14ac:dyDescent="0.25">
      <c r="N1292" s="8"/>
      <c r="O1292"/>
      <c r="P1292" s="8"/>
      <c r="Q1292"/>
      <c r="R1292"/>
      <c r="S1292" s="9"/>
    </row>
    <row r="1293" spans="14:19" x14ac:dyDescent="0.25">
      <c r="N1293" s="8"/>
      <c r="O1293"/>
      <c r="P1293" s="8"/>
      <c r="Q1293"/>
      <c r="R1293"/>
      <c r="S1293" s="9"/>
    </row>
    <row r="1294" spans="14:19" x14ac:dyDescent="0.25">
      <c r="N1294" s="8"/>
      <c r="O1294"/>
      <c r="P1294" s="8"/>
      <c r="Q1294" s="8"/>
      <c r="R1294" s="8"/>
      <c r="S1294" s="10"/>
    </row>
    <row r="1295" spans="14:19" x14ac:dyDescent="0.25">
      <c r="N1295" s="8"/>
      <c r="O1295"/>
      <c r="P1295"/>
      <c r="Q1295"/>
      <c r="R1295"/>
      <c r="S1295" s="9"/>
    </row>
    <row r="1296" spans="14:19" x14ac:dyDescent="0.25">
      <c r="N1296" s="8"/>
      <c r="O1296"/>
      <c r="P1296" s="8"/>
      <c r="Q1296"/>
      <c r="R1296"/>
      <c r="S1296" s="9"/>
    </row>
    <row r="1297" spans="14:19" x14ac:dyDescent="0.25">
      <c r="N1297" s="8"/>
      <c r="O1297"/>
      <c r="P1297" s="8"/>
      <c r="Q1297"/>
      <c r="R1297"/>
      <c r="S1297" s="9"/>
    </row>
    <row r="1298" spans="14:19" x14ac:dyDescent="0.25">
      <c r="N1298" s="8"/>
      <c r="O1298"/>
      <c r="P1298" s="8"/>
      <c r="Q1298"/>
      <c r="R1298"/>
      <c r="S1298" s="9"/>
    </row>
    <row r="1299" spans="14:19" x14ac:dyDescent="0.25">
      <c r="N1299" s="8"/>
      <c r="O1299"/>
      <c r="P1299" s="8"/>
      <c r="Q1299"/>
      <c r="R1299"/>
      <c r="S1299" s="9"/>
    </row>
    <row r="1300" spans="14:19" x14ac:dyDescent="0.25">
      <c r="N1300" s="8"/>
      <c r="O1300"/>
      <c r="P1300" s="8"/>
      <c r="Q1300"/>
      <c r="R1300"/>
      <c r="S1300" s="9"/>
    </row>
    <row r="1301" spans="14:19" x14ac:dyDescent="0.25">
      <c r="N1301" s="8"/>
      <c r="O1301"/>
      <c r="P1301" s="8"/>
      <c r="Q1301"/>
      <c r="R1301"/>
      <c r="S1301" s="9"/>
    </row>
    <row r="1302" spans="14:19" x14ac:dyDescent="0.25">
      <c r="N1302" s="8"/>
      <c r="O1302"/>
      <c r="P1302" s="8"/>
      <c r="Q1302" s="8"/>
      <c r="R1302" s="8"/>
      <c r="S1302" s="10"/>
    </row>
    <row r="1303" spans="14:19" x14ac:dyDescent="0.25">
      <c r="N1303" s="8"/>
      <c r="O1303"/>
      <c r="P1303"/>
      <c r="Q1303"/>
      <c r="R1303"/>
      <c r="S1303" s="9"/>
    </row>
    <row r="1304" spans="14:19" x14ac:dyDescent="0.25">
      <c r="N1304" s="8"/>
      <c r="O1304"/>
      <c r="P1304" s="8"/>
      <c r="Q1304"/>
      <c r="R1304"/>
      <c r="S1304" s="9"/>
    </row>
    <row r="1305" spans="14:19" x14ac:dyDescent="0.25">
      <c r="N1305" s="8"/>
      <c r="O1305"/>
      <c r="P1305" s="8"/>
      <c r="Q1305"/>
      <c r="R1305"/>
      <c r="S1305" s="9"/>
    </row>
    <row r="1306" spans="14:19" x14ac:dyDescent="0.25">
      <c r="N1306" s="8"/>
      <c r="O1306"/>
      <c r="P1306" s="8"/>
      <c r="Q1306"/>
      <c r="R1306"/>
      <c r="S1306" s="9"/>
    </row>
    <row r="1307" spans="14:19" x14ac:dyDescent="0.25">
      <c r="N1307" s="8"/>
      <c r="O1307"/>
      <c r="P1307" s="8"/>
      <c r="Q1307"/>
      <c r="R1307"/>
      <c r="S1307" s="9"/>
    </row>
    <row r="1308" spans="14:19" x14ac:dyDescent="0.25">
      <c r="N1308" s="8"/>
      <c r="O1308"/>
      <c r="P1308" s="8"/>
      <c r="Q1308"/>
      <c r="R1308"/>
      <c r="S1308" s="9"/>
    </row>
    <row r="1309" spans="14:19" x14ac:dyDescent="0.25">
      <c r="N1309" s="8"/>
      <c r="O1309"/>
      <c r="P1309" s="8"/>
      <c r="Q1309"/>
      <c r="R1309"/>
      <c r="S1309" s="9"/>
    </row>
    <row r="1310" spans="14:19" x14ac:dyDescent="0.25">
      <c r="N1310" s="8"/>
      <c r="O1310"/>
      <c r="P1310" s="8"/>
      <c r="Q1310" s="8"/>
      <c r="R1310" s="8"/>
      <c r="S1310" s="10"/>
    </row>
    <row r="1311" spans="14:19" x14ac:dyDescent="0.25">
      <c r="N1311" s="8"/>
      <c r="O1311"/>
      <c r="P1311"/>
      <c r="Q1311"/>
      <c r="R1311"/>
      <c r="S1311" s="9"/>
    </row>
    <row r="1312" spans="14:19" x14ac:dyDescent="0.25">
      <c r="N1312" s="8"/>
      <c r="O1312"/>
      <c r="P1312" s="8"/>
      <c r="Q1312"/>
      <c r="R1312"/>
      <c r="S1312" s="9"/>
    </row>
    <row r="1313" spans="14:19" x14ac:dyDescent="0.25">
      <c r="N1313" s="8"/>
      <c r="O1313"/>
      <c r="P1313" s="8"/>
      <c r="Q1313"/>
      <c r="R1313"/>
      <c r="S1313" s="9"/>
    </row>
    <row r="1314" spans="14:19" x14ac:dyDescent="0.25">
      <c r="N1314" s="8"/>
      <c r="O1314"/>
      <c r="P1314" s="8"/>
      <c r="Q1314" s="8"/>
      <c r="R1314" s="8"/>
      <c r="S1314" s="10"/>
    </row>
    <row r="1315" spans="14:19" x14ac:dyDescent="0.25">
      <c r="N1315" s="8"/>
      <c r="O1315"/>
      <c r="P1315"/>
      <c r="Q1315"/>
      <c r="R1315"/>
      <c r="S1315" s="9"/>
    </row>
    <row r="1316" spans="14:19" x14ac:dyDescent="0.25">
      <c r="N1316" s="8"/>
      <c r="O1316" s="8"/>
      <c r="P1316" s="8"/>
      <c r="Q1316" s="8"/>
      <c r="R1316" s="8"/>
      <c r="S1316" s="10"/>
    </row>
    <row r="1317" spans="14:19" x14ac:dyDescent="0.25">
      <c r="N1317" s="8"/>
      <c r="O1317"/>
      <c r="P1317" s="8"/>
      <c r="Q1317"/>
      <c r="R1317"/>
      <c r="S1317" s="9"/>
    </row>
    <row r="1318" spans="14:19" x14ac:dyDescent="0.25">
      <c r="N1318" s="8"/>
      <c r="O1318"/>
      <c r="P1318" s="8"/>
      <c r="Q1318"/>
      <c r="R1318"/>
      <c r="S1318" s="9"/>
    </row>
    <row r="1319" spans="14:19" x14ac:dyDescent="0.25">
      <c r="N1319" s="8"/>
      <c r="O1319"/>
      <c r="P1319" s="8"/>
      <c r="Q1319" s="8"/>
      <c r="R1319" s="8"/>
      <c r="S1319" s="10"/>
    </row>
    <row r="1320" spans="14:19" x14ac:dyDescent="0.25">
      <c r="N1320" s="8"/>
      <c r="O1320"/>
      <c r="P1320"/>
      <c r="Q1320"/>
      <c r="R1320"/>
      <c r="S1320" s="9"/>
    </row>
    <row r="1321" spans="14:19" x14ac:dyDescent="0.25">
      <c r="N1321" s="8"/>
      <c r="O1321" s="8"/>
      <c r="P1321" s="8"/>
      <c r="Q1321" s="8"/>
      <c r="R1321" s="8"/>
      <c r="S1321" s="10"/>
    </row>
    <row r="1322" spans="14:19" x14ac:dyDescent="0.25">
      <c r="N1322" s="8"/>
      <c r="O1322"/>
      <c r="P1322" s="8"/>
      <c r="Q1322"/>
      <c r="R1322"/>
      <c r="S1322" s="9"/>
    </row>
    <row r="1323" spans="14:19" x14ac:dyDescent="0.25">
      <c r="N1323" s="8"/>
      <c r="O1323"/>
      <c r="P1323" s="8"/>
      <c r="Q1323"/>
      <c r="R1323"/>
      <c r="S1323" s="9"/>
    </row>
    <row r="1324" spans="14:19" x14ac:dyDescent="0.25">
      <c r="N1324" s="8"/>
      <c r="O1324"/>
      <c r="P1324" s="8"/>
      <c r="Q1324" s="8"/>
      <c r="R1324" s="8"/>
      <c r="S1324" s="10"/>
    </row>
    <row r="1325" spans="14:19" x14ac:dyDescent="0.25">
      <c r="N1325" s="8"/>
      <c r="O1325"/>
      <c r="P1325"/>
      <c r="Q1325"/>
      <c r="R1325"/>
      <c r="S1325" s="9"/>
    </row>
    <row r="1326" spans="14:19" x14ac:dyDescent="0.25">
      <c r="N1326" s="8"/>
      <c r="O1326"/>
      <c r="P1326" s="8"/>
      <c r="Q1326"/>
      <c r="R1326"/>
      <c r="S1326" s="9"/>
    </row>
    <row r="1327" spans="14:19" x14ac:dyDescent="0.25">
      <c r="N1327" s="8"/>
      <c r="O1327"/>
      <c r="P1327" s="8"/>
      <c r="Q1327"/>
      <c r="R1327"/>
      <c r="S1327" s="9"/>
    </row>
    <row r="1328" spans="14:19" x14ac:dyDescent="0.25">
      <c r="N1328" s="8"/>
      <c r="O1328"/>
      <c r="P1328" s="8"/>
      <c r="Q1328" s="8"/>
      <c r="R1328" s="8"/>
      <c r="S1328" s="10"/>
    </row>
    <row r="1329" spans="14:19" x14ac:dyDescent="0.25">
      <c r="N1329" s="8"/>
      <c r="O1329"/>
      <c r="P1329"/>
      <c r="Q1329"/>
      <c r="R1329"/>
      <c r="S1329" s="9"/>
    </row>
    <row r="1330" spans="14:19" x14ac:dyDescent="0.25">
      <c r="N1330" s="8"/>
      <c r="O1330"/>
      <c r="P1330" s="8"/>
      <c r="Q1330"/>
      <c r="R1330"/>
      <c r="S1330" s="9"/>
    </row>
    <row r="1331" spans="14:19" x14ac:dyDescent="0.25">
      <c r="N1331" s="8"/>
      <c r="O1331"/>
      <c r="P1331" s="8"/>
      <c r="Q1331"/>
      <c r="R1331"/>
      <c r="S1331" s="9"/>
    </row>
    <row r="1332" spans="14:19" x14ac:dyDescent="0.25">
      <c r="N1332" s="8"/>
      <c r="O1332"/>
      <c r="P1332" s="8"/>
      <c r="Q1332" s="8"/>
      <c r="R1332" s="8"/>
      <c r="S1332" s="10"/>
    </row>
    <row r="1333" spans="14:19" x14ac:dyDescent="0.25">
      <c r="N1333" s="8"/>
      <c r="O1333"/>
      <c r="P1333"/>
      <c r="Q1333"/>
      <c r="R1333"/>
      <c r="S1333" s="9"/>
    </row>
    <row r="1334" spans="14:19" x14ac:dyDescent="0.25">
      <c r="N1334" s="8"/>
      <c r="O1334"/>
      <c r="P1334" s="8"/>
      <c r="Q1334"/>
      <c r="R1334"/>
      <c r="S1334" s="9"/>
    </row>
    <row r="1335" spans="14:19" x14ac:dyDescent="0.25">
      <c r="N1335" s="8"/>
      <c r="O1335"/>
      <c r="P1335" s="8"/>
      <c r="Q1335"/>
      <c r="R1335"/>
      <c r="S1335" s="9"/>
    </row>
    <row r="1336" spans="14:19" x14ac:dyDescent="0.25">
      <c r="N1336" s="8"/>
      <c r="O1336"/>
      <c r="P1336" s="8"/>
      <c r="Q1336" s="8"/>
      <c r="R1336" s="8"/>
      <c r="S1336" s="10"/>
    </row>
    <row r="1337" spans="14:19" x14ac:dyDescent="0.25">
      <c r="N1337" s="8"/>
      <c r="O1337"/>
      <c r="P1337"/>
      <c r="Q1337"/>
      <c r="R1337"/>
      <c r="S1337" s="9"/>
    </row>
    <row r="1338" spans="14:19" x14ac:dyDescent="0.25">
      <c r="N1338" s="8"/>
      <c r="O1338"/>
      <c r="P1338" s="8"/>
      <c r="Q1338"/>
      <c r="R1338"/>
      <c r="S1338" s="9"/>
    </row>
    <row r="1339" spans="14:19" x14ac:dyDescent="0.25">
      <c r="N1339" s="8"/>
      <c r="O1339"/>
      <c r="P1339" s="8"/>
      <c r="Q1339"/>
      <c r="R1339"/>
      <c r="S1339" s="9"/>
    </row>
    <row r="1340" spans="14:19" x14ac:dyDescent="0.25">
      <c r="N1340" s="8"/>
      <c r="O1340"/>
      <c r="P1340" s="8"/>
      <c r="Q1340" s="8"/>
      <c r="R1340" s="8"/>
      <c r="S1340" s="10"/>
    </row>
    <row r="1341" spans="14:19" x14ac:dyDescent="0.25">
      <c r="N1341" s="8"/>
      <c r="O1341"/>
      <c r="P1341"/>
      <c r="Q1341"/>
      <c r="R1341"/>
      <c r="S1341" s="9"/>
    </row>
    <row r="1342" spans="14:19" x14ac:dyDescent="0.25">
      <c r="N1342" s="8"/>
      <c r="O1342"/>
      <c r="P1342" s="8"/>
      <c r="Q1342"/>
      <c r="R1342"/>
      <c r="S1342" s="9"/>
    </row>
    <row r="1343" spans="14:19" x14ac:dyDescent="0.25">
      <c r="N1343" s="8"/>
      <c r="O1343"/>
      <c r="P1343" s="8"/>
      <c r="Q1343"/>
      <c r="R1343"/>
      <c r="S1343" s="9"/>
    </row>
    <row r="1344" spans="14:19" x14ac:dyDescent="0.25">
      <c r="N1344" s="8"/>
      <c r="O1344"/>
      <c r="P1344" s="8"/>
      <c r="Q1344"/>
      <c r="R1344"/>
      <c r="S1344" s="9"/>
    </row>
    <row r="1345" spans="14:19" x14ac:dyDescent="0.25">
      <c r="N1345" s="8"/>
      <c r="O1345"/>
      <c r="P1345" s="8"/>
      <c r="Q1345"/>
      <c r="R1345"/>
      <c r="S1345" s="9"/>
    </row>
    <row r="1346" spans="14:19" x14ac:dyDescent="0.25">
      <c r="N1346" s="8"/>
      <c r="O1346"/>
      <c r="P1346" s="8"/>
      <c r="Q1346"/>
      <c r="R1346"/>
      <c r="S1346" s="9"/>
    </row>
    <row r="1347" spans="14:19" x14ac:dyDescent="0.25">
      <c r="N1347" s="8"/>
      <c r="O1347"/>
      <c r="P1347" s="8"/>
      <c r="Q1347"/>
      <c r="R1347"/>
      <c r="S1347" s="9"/>
    </row>
    <row r="1348" spans="14:19" x14ac:dyDescent="0.25">
      <c r="N1348" s="8"/>
      <c r="O1348"/>
      <c r="P1348" s="8"/>
      <c r="Q1348"/>
      <c r="R1348"/>
      <c r="S1348" s="9"/>
    </row>
    <row r="1349" spans="14:19" x14ac:dyDescent="0.25">
      <c r="N1349" s="8"/>
      <c r="O1349"/>
      <c r="P1349" s="8"/>
      <c r="Q1349"/>
      <c r="R1349"/>
      <c r="S1349" s="9"/>
    </row>
    <row r="1350" spans="14:19" x14ac:dyDescent="0.25">
      <c r="N1350" s="8"/>
      <c r="O1350"/>
      <c r="P1350" s="8"/>
      <c r="Q1350"/>
      <c r="R1350"/>
      <c r="S1350" s="9"/>
    </row>
    <row r="1351" spans="14:19" x14ac:dyDescent="0.25">
      <c r="N1351" s="8"/>
      <c r="O1351"/>
      <c r="P1351" s="8"/>
      <c r="Q1351"/>
      <c r="R1351"/>
      <c r="S1351" s="9"/>
    </row>
    <row r="1352" spans="14:19" x14ac:dyDescent="0.25">
      <c r="N1352" s="8"/>
      <c r="O1352"/>
      <c r="P1352" s="8"/>
      <c r="Q1352"/>
      <c r="R1352"/>
      <c r="S1352" s="9"/>
    </row>
    <row r="1353" spans="14:19" x14ac:dyDescent="0.25">
      <c r="N1353" s="8"/>
      <c r="O1353"/>
      <c r="P1353" s="8"/>
      <c r="Q1353"/>
      <c r="R1353"/>
      <c r="S1353" s="9"/>
    </row>
    <row r="1354" spans="14:19" x14ac:dyDescent="0.25">
      <c r="N1354" s="8"/>
      <c r="O1354"/>
      <c r="P1354" s="8"/>
      <c r="Q1354"/>
      <c r="R1354"/>
      <c r="S1354" s="9"/>
    </row>
    <row r="1355" spans="14:19" x14ac:dyDescent="0.25">
      <c r="N1355" s="8"/>
      <c r="O1355"/>
      <c r="P1355" s="8"/>
      <c r="Q1355"/>
      <c r="R1355"/>
      <c r="S1355" s="9"/>
    </row>
    <row r="1356" spans="14:19" x14ac:dyDescent="0.25">
      <c r="N1356" s="8"/>
      <c r="O1356"/>
      <c r="P1356" s="8"/>
      <c r="Q1356"/>
      <c r="R1356"/>
      <c r="S1356" s="9"/>
    </row>
    <row r="1357" spans="14:19" x14ac:dyDescent="0.25">
      <c r="N1357" s="8"/>
      <c r="O1357"/>
      <c r="P1357" s="8"/>
      <c r="Q1357"/>
      <c r="R1357"/>
      <c r="S1357" s="9"/>
    </row>
    <row r="1358" spans="14:19" x14ac:dyDescent="0.25">
      <c r="N1358" s="8"/>
      <c r="O1358"/>
      <c r="P1358" s="8"/>
      <c r="Q1358"/>
      <c r="R1358"/>
      <c r="S1358" s="9"/>
    </row>
    <row r="1359" spans="14:19" x14ac:dyDescent="0.25">
      <c r="N1359" s="8"/>
      <c r="O1359"/>
      <c r="P1359" s="8"/>
      <c r="Q1359"/>
      <c r="R1359"/>
      <c r="S1359" s="9"/>
    </row>
    <row r="1360" spans="14:19" x14ac:dyDescent="0.25">
      <c r="N1360" s="8"/>
      <c r="O1360"/>
      <c r="P1360" s="8"/>
      <c r="Q1360"/>
      <c r="R1360"/>
      <c r="S1360" s="9"/>
    </row>
    <row r="1361" spans="14:19" x14ac:dyDescent="0.25">
      <c r="N1361" s="8"/>
      <c r="O1361"/>
      <c r="P1361" s="8"/>
      <c r="Q1361"/>
      <c r="R1361"/>
      <c r="S1361" s="9"/>
    </row>
    <row r="1362" spans="14:19" x14ac:dyDescent="0.25">
      <c r="N1362" s="8"/>
      <c r="O1362"/>
      <c r="P1362" s="8"/>
      <c r="Q1362" s="8"/>
      <c r="R1362" s="8"/>
      <c r="S1362" s="10"/>
    </row>
    <row r="1363" spans="14:19" x14ac:dyDescent="0.25">
      <c r="N1363" s="8"/>
      <c r="O1363"/>
      <c r="P1363"/>
      <c r="Q1363"/>
      <c r="R1363"/>
      <c r="S1363" s="9"/>
    </row>
    <row r="1364" spans="14:19" x14ac:dyDescent="0.25">
      <c r="N1364" s="8"/>
      <c r="O1364" s="8"/>
      <c r="P1364" s="8"/>
      <c r="Q1364" s="8"/>
      <c r="R1364" s="8"/>
      <c r="S1364" s="10"/>
    </row>
    <row r="1365" spans="14:19" x14ac:dyDescent="0.25">
      <c r="N1365" s="8"/>
      <c r="O1365"/>
      <c r="P1365" s="8"/>
      <c r="Q1365"/>
      <c r="R1365"/>
      <c r="S1365" s="9"/>
    </row>
    <row r="1366" spans="14:19" x14ac:dyDescent="0.25">
      <c r="N1366" s="8"/>
      <c r="O1366"/>
      <c r="P1366" s="8"/>
      <c r="Q1366"/>
      <c r="R1366"/>
      <c r="S1366" s="9"/>
    </row>
    <row r="1367" spans="14:19" x14ac:dyDescent="0.25">
      <c r="N1367" s="8"/>
      <c r="O1367"/>
      <c r="P1367" s="8"/>
      <c r="Q1367" s="8"/>
      <c r="R1367" s="8"/>
      <c r="S1367" s="10"/>
    </row>
    <row r="1368" spans="14:19" x14ac:dyDescent="0.25">
      <c r="N1368" s="8"/>
      <c r="O1368"/>
      <c r="P1368"/>
      <c r="Q1368"/>
      <c r="R1368"/>
      <c r="S1368" s="9"/>
    </row>
    <row r="1369" spans="14:19" x14ac:dyDescent="0.25">
      <c r="N1369" s="8"/>
      <c r="O1369" s="8"/>
      <c r="P1369" s="8"/>
      <c r="Q1369" s="8"/>
      <c r="R1369" s="8"/>
      <c r="S1369" s="10"/>
    </row>
    <row r="1370" spans="14:19" x14ac:dyDescent="0.25">
      <c r="N1370" s="8"/>
      <c r="O1370"/>
      <c r="P1370" s="8"/>
      <c r="Q1370"/>
      <c r="R1370"/>
      <c r="S1370" s="9"/>
    </row>
    <row r="1371" spans="14:19" x14ac:dyDescent="0.25">
      <c r="N1371" s="8"/>
      <c r="O1371"/>
      <c r="P1371" s="8"/>
      <c r="Q1371"/>
      <c r="R1371"/>
      <c r="S1371" s="9"/>
    </row>
    <row r="1372" spans="14:19" x14ac:dyDescent="0.25">
      <c r="N1372" s="8"/>
      <c r="O1372"/>
      <c r="P1372" s="8"/>
      <c r="Q1372" s="8"/>
      <c r="R1372" s="8"/>
      <c r="S1372" s="10"/>
    </row>
    <row r="1373" spans="14:19" x14ac:dyDescent="0.25">
      <c r="N1373" s="8"/>
      <c r="O1373"/>
      <c r="P1373"/>
      <c r="Q1373"/>
      <c r="R1373"/>
      <c r="S1373" s="9"/>
    </row>
    <row r="1374" spans="14:19" x14ac:dyDescent="0.25">
      <c r="N1374" s="8"/>
      <c r="O1374" s="8"/>
      <c r="P1374" s="8"/>
      <c r="Q1374" s="8"/>
      <c r="R1374" s="8"/>
      <c r="S1374" s="10"/>
    </row>
    <row r="1375" spans="14:19" x14ac:dyDescent="0.25">
      <c r="N1375" s="8"/>
      <c r="O1375"/>
      <c r="P1375" s="8"/>
      <c r="Q1375"/>
      <c r="R1375"/>
      <c r="S1375" s="9"/>
    </row>
    <row r="1376" spans="14:19" x14ac:dyDescent="0.25">
      <c r="N1376" s="8"/>
      <c r="O1376"/>
      <c r="P1376" s="8"/>
      <c r="Q1376"/>
      <c r="R1376"/>
      <c r="S1376" s="9"/>
    </row>
    <row r="1377" spans="14:19" x14ac:dyDescent="0.25">
      <c r="N1377" s="8"/>
      <c r="O1377"/>
      <c r="P1377" s="8"/>
      <c r="Q1377" s="8"/>
      <c r="R1377" s="8"/>
      <c r="S1377" s="10"/>
    </row>
    <row r="1378" spans="14:19" x14ac:dyDescent="0.25">
      <c r="N1378" s="8"/>
      <c r="O1378"/>
      <c r="P1378"/>
      <c r="Q1378"/>
      <c r="R1378"/>
      <c r="S1378" s="9"/>
    </row>
    <row r="1379" spans="14:19" x14ac:dyDescent="0.25">
      <c r="N1379" s="8"/>
      <c r="O1379"/>
      <c r="P1379" s="8"/>
      <c r="Q1379"/>
      <c r="R1379"/>
      <c r="S1379" s="9"/>
    </row>
    <row r="1380" spans="14:19" x14ac:dyDescent="0.25">
      <c r="N1380" s="8"/>
      <c r="O1380"/>
      <c r="P1380" s="8"/>
      <c r="Q1380"/>
      <c r="R1380"/>
      <c r="S1380" s="9"/>
    </row>
    <row r="1381" spans="14:19" x14ac:dyDescent="0.25">
      <c r="N1381" s="8"/>
      <c r="O1381"/>
      <c r="P1381" s="8"/>
      <c r="Q1381"/>
      <c r="R1381"/>
      <c r="S1381" s="9"/>
    </row>
    <row r="1382" spans="14:19" x14ac:dyDescent="0.25">
      <c r="N1382" s="8"/>
      <c r="O1382"/>
      <c r="P1382" s="8"/>
      <c r="Q1382"/>
      <c r="R1382"/>
      <c r="S1382" s="9"/>
    </row>
    <row r="1383" spans="14:19" x14ac:dyDescent="0.25">
      <c r="N1383" s="8"/>
      <c r="O1383"/>
      <c r="P1383" s="8"/>
      <c r="Q1383"/>
      <c r="R1383"/>
      <c r="S1383" s="9"/>
    </row>
    <row r="1384" spans="14:19" x14ac:dyDescent="0.25">
      <c r="N1384" s="8"/>
      <c r="O1384"/>
      <c r="P1384" s="8"/>
      <c r="Q1384"/>
      <c r="R1384"/>
      <c r="S1384" s="9"/>
    </row>
    <row r="1385" spans="14:19" x14ac:dyDescent="0.25">
      <c r="N1385" s="8"/>
      <c r="O1385"/>
      <c r="P1385" s="8"/>
      <c r="Q1385"/>
      <c r="R1385"/>
      <c r="S1385" s="9"/>
    </row>
    <row r="1386" spans="14:19" x14ac:dyDescent="0.25">
      <c r="N1386" s="8"/>
      <c r="O1386"/>
      <c r="P1386" s="8"/>
      <c r="Q1386"/>
      <c r="R1386"/>
      <c r="S1386" s="9"/>
    </row>
    <row r="1387" spans="14:19" x14ac:dyDescent="0.25">
      <c r="N1387" s="8"/>
      <c r="O1387"/>
      <c r="P1387" s="8"/>
      <c r="Q1387"/>
      <c r="R1387"/>
      <c r="S1387" s="9"/>
    </row>
    <row r="1388" spans="14:19" x14ac:dyDescent="0.25">
      <c r="N1388" s="8"/>
      <c r="O1388"/>
      <c r="P1388" s="8"/>
      <c r="Q1388"/>
      <c r="R1388"/>
      <c r="S1388" s="9"/>
    </row>
    <row r="1389" spans="14:19" x14ac:dyDescent="0.25">
      <c r="N1389" s="8"/>
      <c r="O1389"/>
      <c r="P1389" s="8"/>
      <c r="Q1389"/>
      <c r="R1389"/>
      <c r="S1389" s="9"/>
    </row>
    <row r="1390" spans="14:19" x14ac:dyDescent="0.25">
      <c r="N1390" s="8"/>
      <c r="O1390"/>
      <c r="P1390" s="8"/>
      <c r="Q1390"/>
      <c r="R1390"/>
      <c r="S1390" s="9"/>
    </row>
    <row r="1391" spans="14:19" x14ac:dyDescent="0.25">
      <c r="N1391" s="8"/>
      <c r="O1391"/>
      <c r="P1391" s="8"/>
      <c r="Q1391"/>
      <c r="R1391"/>
      <c r="S1391" s="9"/>
    </row>
    <row r="1392" spans="14:19" x14ac:dyDescent="0.25">
      <c r="N1392" s="8"/>
      <c r="O1392"/>
      <c r="P1392" s="8"/>
      <c r="Q1392"/>
      <c r="R1392"/>
      <c r="S1392" s="9"/>
    </row>
    <row r="1393" spans="14:19" x14ac:dyDescent="0.25">
      <c r="N1393" s="8"/>
      <c r="O1393"/>
      <c r="P1393" s="8"/>
      <c r="Q1393"/>
      <c r="R1393"/>
      <c r="S1393" s="9"/>
    </row>
    <row r="1394" spans="14:19" x14ac:dyDescent="0.25">
      <c r="N1394" s="8"/>
      <c r="O1394"/>
      <c r="P1394" s="8"/>
      <c r="Q1394"/>
      <c r="R1394"/>
      <c r="S1394" s="9"/>
    </row>
    <row r="1395" spans="14:19" x14ac:dyDescent="0.25">
      <c r="N1395" s="8"/>
      <c r="O1395"/>
      <c r="P1395" s="8"/>
      <c r="Q1395" s="8"/>
      <c r="R1395" s="8"/>
      <c r="S1395" s="10"/>
    </row>
    <row r="1396" spans="14:19" x14ac:dyDescent="0.25">
      <c r="N1396" s="8"/>
      <c r="O1396"/>
      <c r="P1396"/>
      <c r="Q1396"/>
      <c r="R1396"/>
      <c r="S1396" s="9"/>
    </row>
    <row r="1397" spans="14:19" x14ac:dyDescent="0.25">
      <c r="N1397" s="8"/>
      <c r="O1397"/>
      <c r="P1397" s="8"/>
      <c r="Q1397"/>
      <c r="R1397"/>
      <c r="S1397" s="9"/>
    </row>
    <row r="1398" spans="14:19" x14ac:dyDescent="0.25">
      <c r="N1398" s="8"/>
      <c r="O1398"/>
      <c r="P1398" s="8"/>
      <c r="Q1398"/>
      <c r="R1398"/>
      <c r="S1398" s="9"/>
    </row>
    <row r="1399" spans="14:19" x14ac:dyDescent="0.25">
      <c r="N1399" s="8"/>
      <c r="O1399"/>
      <c r="P1399" s="8"/>
      <c r="Q1399" s="8"/>
      <c r="R1399" s="8"/>
      <c r="S1399" s="10"/>
    </row>
    <row r="1400" spans="14:19" x14ac:dyDescent="0.25">
      <c r="N1400" s="8"/>
      <c r="O1400"/>
      <c r="P1400"/>
      <c r="Q1400"/>
      <c r="R1400"/>
      <c r="S1400" s="9"/>
    </row>
    <row r="1401" spans="14:19" x14ac:dyDescent="0.25">
      <c r="N1401" s="8"/>
      <c r="O1401" s="8"/>
      <c r="P1401" s="8"/>
      <c r="Q1401" s="8"/>
      <c r="R1401" s="8"/>
      <c r="S1401" s="10"/>
    </row>
    <row r="1402" spans="14:19" x14ac:dyDescent="0.25">
      <c r="N1402" s="8"/>
      <c r="O1402"/>
      <c r="P1402" s="8"/>
      <c r="Q1402"/>
      <c r="R1402"/>
      <c r="S1402" s="9"/>
    </row>
    <row r="1403" spans="14:19" x14ac:dyDescent="0.25">
      <c r="N1403" s="8"/>
      <c r="O1403"/>
      <c r="P1403" s="8"/>
      <c r="Q1403"/>
      <c r="R1403"/>
      <c r="S1403" s="9"/>
    </row>
    <row r="1404" spans="14:19" x14ac:dyDescent="0.25">
      <c r="N1404" s="8"/>
      <c r="O1404"/>
      <c r="P1404" s="8"/>
      <c r="Q1404" s="8"/>
      <c r="R1404" s="8"/>
      <c r="S1404" s="10"/>
    </row>
    <row r="1405" spans="14:19" x14ac:dyDescent="0.25">
      <c r="N1405" s="8"/>
      <c r="O1405"/>
      <c r="P1405"/>
      <c r="Q1405"/>
      <c r="R1405"/>
      <c r="S1405" s="9"/>
    </row>
    <row r="1406" spans="14:19" x14ac:dyDescent="0.25">
      <c r="N1406" s="8"/>
      <c r="O1406"/>
      <c r="P1406" s="8"/>
      <c r="Q1406"/>
      <c r="R1406"/>
      <c r="S1406" s="9"/>
    </row>
    <row r="1407" spans="14:19" x14ac:dyDescent="0.25">
      <c r="N1407" s="8"/>
      <c r="O1407"/>
      <c r="P1407" s="8"/>
      <c r="Q1407"/>
      <c r="R1407"/>
      <c r="S1407" s="9"/>
    </row>
    <row r="1408" spans="14:19" x14ac:dyDescent="0.25">
      <c r="N1408" s="8"/>
      <c r="O1408"/>
      <c r="P1408" s="8"/>
      <c r="Q1408" s="8"/>
      <c r="R1408" s="8"/>
      <c r="S1408" s="10"/>
    </row>
    <row r="1409" spans="14:19" x14ac:dyDescent="0.25">
      <c r="N1409" s="8"/>
      <c r="O1409"/>
      <c r="P1409"/>
      <c r="Q1409"/>
      <c r="R1409"/>
      <c r="S1409" s="9"/>
    </row>
    <row r="1410" spans="14:19" x14ac:dyDescent="0.25">
      <c r="N1410" s="8"/>
      <c r="O1410"/>
      <c r="P1410" s="8"/>
      <c r="Q1410"/>
      <c r="R1410"/>
      <c r="S1410" s="9"/>
    </row>
    <row r="1411" spans="14:19" x14ac:dyDescent="0.25">
      <c r="N1411" s="8"/>
      <c r="O1411"/>
      <c r="P1411" s="8"/>
      <c r="Q1411"/>
      <c r="R1411"/>
      <c r="S1411" s="9"/>
    </row>
    <row r="1412" spans="14:19" x14ac:dyDescent="0.25">
      <c r="N1412" s="8"/>
      <c r="O1412"/>
      <c r="P1412" s="8"/>
      <c r="Q1412" s="8"/>
      <c r="R1412" s="8"/>
      <c r="S1412" s="10"/>
    </row>
    <row r="1413" spans="14:19" x14ac:dyDescent="0.25">
      <c r="N1413" s="8"/>
      <c r="O1413"/>
      <c r="P1413"/>
      <c r="Q1413"/>
      <c r="R1413"/>
      <c r="S1413" s="9"/>
    </row>
    <row r="1414" spans="14:19" x14ac:dyDescent="0.25">
      <c r="N1414" s="8"/>
      <c r="O1414"/>
      <c r="P1414" s="8"/>
      <c r="Q1414"/>
      <c r="R1414"/>
      <c r="S1414" s="9"/>
    </row>
    <row r="1415" spans="14:19" x14ac:dyDescent="0.25">
      <c r="N1415" s="8"/>
      <c r="O1415"/>
      <c r="P1415" s="8"/>
      <c r="Q1415"/>
      <c r="R1415"/>
      <c r="S1415" s="9"/>
    </row>
    <row r="1416" spans="14:19" x14ac:dyDescent="0.25">
      <c r="N1416" s="8"/>
      <c r="O1416"/>
      <c r="P1416" s="8"/>
      <c r="Q1416" s="8"/>
      <c r="R1416" s="8"/>
      <c r="S1416" s="10"/>
    </row>
    <row r="1417" spans="14:19" x14ac:dyDescent="0.25">
      <c r="N1417" s="8"/>
      <c r="O1417"/>
      <c r="P1417"/>
      <c r="Q1417"/>
      <c r="R1417"/>
      <c r="S1417" s="9"/>
    </row>
    <row r="1418" spans="14:19" x14ac:dyDescent="0.25">
      <c r="N1418" s="8"/>
      <c r="O1418"/>
      <c r="P1418" s="8"/>
      <c r="Q1418"/>
      <c r="R1418"/>
      <c r="S1418" s="9"/>
    </row>
    <row r="1419" spans="14:19" x14ac:dyDescent="0.25">
      <c r="N1419" s="8"/>
      <c r="O1419"/>
      <c r="P1419" s="8"/>
      <c r="Q1419"/>
      <c r="R1419"/>
      <c r="S1419" s="9"/>
    </row>
    <row r="1420" spans="14:19" x14ac:dyDescent="0.25">
      <c r="N1420" s="8"/>
      <c r="O1420"/>
      <c r="P1420" s="8"/>
      <c r="Q1420"/>
      <c r="R1420"/>
      <c r="S1420" s="9"/>
    </row>
    <row r="1421" spans="14:19" x14ac:dyDescent="0.25">
      <c r="N1421" s="8"/>
      <c r="O1421"/>
      <c r="P1421" s="8"/>
      <c r="Q1421"/>
      <c r="R1421"/>
      <c r="S1421" s="9"/>
    </row>
    <row r="1422" spans="14:19" x14ac:dyDescent="0.25">
      <c r="N1422" s="8"/>
      <c r="O1422"/>
      <c r="P1422" s="8"/>
      <c r="Q1422"/>
      <c r="R1422"/>
      <c r="S1422" s="9"/>
    </row>
    <row r="1423" spans="14:19" x14ac:dyDescent="0.25">
      <c r="N1423" s="8"/>
      <c r="O1423"/>
      <c r="P1423" s="8"/>
      <c r="Q1423"/>
      <c r="R1423"/>
      <c r="S1423" s="9"/>
    </row>
    <row r="1424" spans="14:19" x14ac:dyDescent="0.25">
      <c r="N1424" s="8"/>
      <c r="O1424"/>
      <c r="P1424" s="8"/>
      <c r="Q1424"/>
      <c r="R1424"/>
      <c r="S1424" s="9"/>
    </row>
    <row r="1425" spans="14:19" x14ac:dyDescent="0.25">
      <c r="N1425" s="8"/>
      <c r="O1425"/>
      <c r="P1425" s="8"/>
      <c r="Q1425"/>
      <c r="R1425"/>
      <c r="S1425" s="9"/>
    </row>
    <row r="1426" spans="14:19" x14ac:dyDescent="0.25">
      <c r="N1426" s="8"/>
      <c r="O1426"/>
      <c r="P1426" s="8"/>
      <c r="Q1426" s="8"/>
      <c r="R1426" s="8"/>
      <c r="S1426" s="10"/>
    </row>
    <row r="1427" spans="14:19" x14ac:dyDescent="0.25">
      <c r="N1427" s="8"/>
      <c r="O1427"/>
      <c r="P1427"/>
      <c r="Q1427"/>
      <c r="R1427"/>
      <c r="S1427" s="9"/>
    </row>
    <row r="1428" spans="14:19" x14ac:dyDescent="0.25">
      <c r="N1428" s="8"/>
      <c r="O1428"/>
      <c r="P1428" s="8"/>
      <c r="Q1428"/>
      <c r="R1428"/>
      <c r="S1428" s="9"/>
    </row>
    <row r="1429" spans="14:19" x14ac:dyDescent="0.25">
      <c r="N1429" s="8"/>
      <c r="O1429"/>
      <c r="P1429" s="8"/>
      <c r="Q1429"/>
      <c r="R1429"/>
      <c r="S1429" s="9"/>
    </row>
    <row r="1430" spans="14:19" x14ac:dyDescent="0.25">
      <c r="N1430" s="8"/>
      <c r="O1430"/>
      <c r="P1430" s="8"/>
      <c r="Q1430" s="8"/>
      <c r="R1430" s="8"/>
      <c r="S1430" s="10"/>
    </row>
    <row r="1431" spans="14:19" x14ac:dyDescent="0.25">
      <c r="N1431" s="8"/>
      <c r="O1431"/>
      <c r="P1431"/>
      <c r="Q1431"/>
      <c r="R1431"/>
      <c r="S1431" s="9"/>
    </row>
    <row r="1432" spans="14:19" x14ac:dyDescent="0.25">
      <c r="N1432" s="8"/>
      <c r="O1432" s="8"/>
      <c r="P1432" s="8"/>
      <c r="Q1432" s="8"/>
      <c r="R1432" s="8"/>
      <c r="S1432" s="10"/>
    </row>
    <row r="1433" spans="14:19" x14ac:dyDescent="0.25">
      <c r="N1433" s="8"/>
      <c r="O1433"/>
      <c r="P1433" s="8"/>
      <c r="Q1433"/>
      <c r="R1433"/>
      <c r="S1433" s="9"/>
    </row>
    <row r="1434" spans="14:19" x14ac:dyDescent="0.25">
      <c r="N1434" s="8"/>
      <c r="O1434"/>
      <c r="P1434" s="8"/>
      <c r="Q1434"/>
      <c r="R1434"/>
      <c r="S1434" s="9"/>
    </row>
    <row r="1435" spans="14:19" x14ac:dyDescent="0.25">
      <c r="N1435" s="8"/>
      <c r="O1435"/>
      <c r="P1435" s="8"/>
      <c r="Q1435" s="8"/>
      <c r="R1435" s="8"/>
      <c r="S1435" s="10"/>
    </row>
    <row r="1436" spans="14:19" x14ac:dyDescent="0.25">
      <c r="N1436" s="8"/>
      <c r="O1436"/>
      <c r="P1436"/>
      <c r="Q1436"/>
      <c r="R1436"/>
      <c r="S1436" s="9"/>
    </row>
    <row r="1437" spans="14:19" x14ac:dyDescent="0.25">
      <c r="N1437" s="8"/>
      <c r="O1437"/>
      <c r="P1437" s="8"/>
      <c r="Q1437"/>
      <c r="R1437"/>
      <c r="S1437" s="9"/>
    </row>
    <row r="1438" spans="14:19" x14ac:dyDescent="0.25">
      <c r="N1438" s="8"/>
      <c r="O1438"/>
      <c r="P1438" s="8"/>
      <c r="Q1438"/>
      <c r="R1438"/>
      <c r="S1438" s="9"/>
    </row>
    <row r="1439" spans="14:19" x14ac:dyDescent="0.25">
      <c r="N1439" s="8"/>
      <c r="O1439"/>
      <c r="P1439" s="8"/>
      <c r="Q1439" s="8"/>
      <c r="R1439" s="8"/>
      <c r="S1439" s="10"/>
    </row>
    <row r="1440" spans="14:19" x14ac:dyDescent="0.25">
      <c r="N1440" s="8"/>
      <c r="O1440"/>
      <c r="P1440"/>
      <c r="Q1440"/>
      <c r="R1440"/>
      <c r="S1440" s="9"/>
    </row>
    <row r="1441" spans="14:19" x14ac:dyDescent="0.25">
      <c r="N1441" s="8"/>
      <c r="O1441" s="8"/>
      <c r="P1441" s="8"/>
      <c r="Q1441" s="8"/>
      <c r="R1441" s="8"/>
      <c r="S1441" s="10"/>
    </row>
    <row r="1442" spans="14:19" x14ac:dyDescent="0.25">
      <c r="N1442"/>
      <c r="O1442"/>
      <c r="P1442"/>
      <c r="Q1442"/>
      <c r="R1442"/>
      <c r="S1442" s="9"/>
    </row>
  </sheetData>
  <sortState ref="A3:I488">
    <sortCondition ref="B3:B42"/>
    <sortCondition ref="D3:D42"/>
    <sortCondition ref="E3:E42"/>
  </sortState>
  <mergeCells count="144">
    <mergeCell ref="A1:I1"/>
    <mergeCell ref="A489:B489"/>
    <mergeCell ref="H5:H7"/>
    <mergeCell ref="I5:I7"/>
    <mergeCell ref="H10:H14"/>
    <mergeCell ref="I10:I14"/>
    <mergeCell ref="H18:H19"/>
    <mergeCell ref="I18:I19"/>
    <mergeCell ref="H20:H22"/>
    <mergeCell ref="I20:I22"/>
    <mergeCell ref="H26:H29"/>
    <mergeCell ref="I26:I29"/>
    <mergeCell ref="H30:H47"/>
    <mergeCell ref="I30:I47"/>
    <mergeCell ref="H48:H51"/>
    <mergeCell ref="H66:H67"/>
    <mergeCell ref="I66:I67"/>
    <mergeCell ref="H70:H72"/>
    <mergeCell ref="I70:I72"/>
    <mergeCell ref="H74:H75"/>
    <mergeCell ref="I74:I75"/>
    <mergeCell ref="I48:I51"/>
    <mergeCell ref="H52:H53"/>
    <mergeCell ref="I52:I53"/>
    <mergeCell ref="H59:H60"/>
    <mergeCell ref="I59:I60"/>
    <mergeCell ref="H92:H93"/>
    <mergeCell ref="I92:I93"/>
    <mergeCell ref="H96:H97"/>
    <mergeCell ref="I96:I97"/>
    <mergeCell ref="H105:H106"/>
    <mergeCell ref="I105:I106"/>
    <mergeCell ref="H78:H80"/>
    <mergeCell ref="I78:I80"/>
    <mergeCell ref="H81:H89"/>
    <mergeCell ref="I81:I89"/>
    <mergeCell ref="H90:H91"/>
    <mergeCell ref="I90:I91"/>
    <mergeCell ref="H141:H146"/>
    <mergeCell ref="I141:I146"/>
    <mergeCell ref="H147:H170"/>
    <mergeCell ref="I147:I170"/>
    <mergeCell ref="H171:H172"/>
    <mergeCell ref="I171:I172"/>
    <mergeCell ref="H111:H113"/>
    <mergeCell ref="I111:I113"/>
    <mergeCell ref="H114:H124"/>
    <mergeCell ref="I114:I124"/>
    <mergeCell ref="H132:H135"/>
    <mergeCell ref="I132:I135"/>
    <mergeCell ref="H192:H213"/>
    <mergeCell ref="I192:I213"/>
    <mergeCell ref="H217:H218"/>
    <mergeCell ref="I217:I218"/>
    <mergeCell ref="H222:H223"/>
    <mergeCell ref="I222:I223"/>
    <mergeCell ref="H173:H174"/>
    <mergeCell ref="I173:I174"/>
    <mergeCell ref="H178:H180"/>
    <mergeCell ref="I178:I180"/>
    <mergeCell ref="H188:H191"/>
    <mergeCell ref="I188:I191"/>
    <mergeCell ref="H251:H255"/>
    <mergeCell ref="I251:I255"/>
    <mergeCell ref="H258:H267"/>
    <mergeCell ref="I258:I267"/>
    <mergeCell ref="I268:I269"/>
    <mergeCell ref="H268:H269"/>
    <mergeCell ref="H224:H234"/>
    <mergeCell ref="I224:I234"/>
    <mergeCell ref="H240:H241"/>
    <mergeCell ref="I240:I241"/>
    <mergeCell ref="H242:H249"/>
    <mergeCell ref="I242:I249"/>
    <mergeCell ref="H285:H288"/>
    <mergeCell ref="I285:I288"/>
    <mergeCell ref="H289:H304"/>
    <mergeCell ref="I289:I304"/>
    <mergeCell ref="H305:H306"/>
    <mergeCell ref="I305:I306"/>
    <mergeCell ref="H270:H271"/>
    <mergeCell ref="I270:I271"/>
    <mergeCell ref="H272:H276"/>
    <mergeCell ref="I272:I276"/>
    <mergeCell ref="H279:H280"/>
    <mergeCell ref="I279:I280"/>
    <mergeCell ref="H324:H325"/>
    <mergeCell ref="I324:I325"/>
    <mergeCell ref="H327:H330"/>
    <mergeCell ref="I327:I330"/>
    <mergeCell ref="H331:H340"/>
    <mergeCell ref="I331:I340"/>
    <mergeCell ref="H308:H309"/>
    <mergeCell ref="I308:I309"/>
    <mergeCell ref="H316:H318"/>
    <mergeCell ref="I316:I318"/>
    <mergeCell ref="H320:H322"/>
    <mergeCell ref="I320:I322"/>
    <mergeCell ref="H363:H364"/>
    <mergeCell ref="I363:I364"/>
    <mergeCell ref="H365:H375"/>
    <mergeCell ref="I365:I375"/>
    <mergeCell ref="H388:H389"/>
    <mergeCell ref="I388:I389"/>
    <mergeCell ref="H341:H342"/>
    <mergeCell ref="I341:I342"/>
    <mergeCell ref="H349:H351"/>
    <mergeCell ref="I349:I351"/>
    <mergeCell ref="H359:H360"/>
    <mergeCell ref="I359:I360"/>
    <mergeCell ref="H405:H406"/>
    <mergeCell ref="I405:I406"/>
    <mergeCell ref="H408:H409"/>
    <mergeCell ref="I408:I409"/>
    <mergeCell ref="H391:H396"/>
    <mergeCell ref="I391:I396"/>
    <mergeCell ref="H398:H400"/>
    <mergeCell ref="I398:I400"/>
    <mergeCell ref="H401:H404"/>
    <mergeCell ref="I401:I404"/>
    <mergeCell ref="H421:H423"/>
    <mergeCell ref="I421:I423"/>
    <mergeCell ref="H429:H430"/>
    <mergeCell ref="I429:I430"/>
    <mergeCell ref="H434:H435"/>
    <mergeCell ref="I434:I435"/>
    <mergeCell ref="H411:H412"/>
    <mergeCell ref="I411:I412"/>
    <mergeCell ref="H414:H415"/>
    <mergeCell ref="I414:I415"/>
    <mergeCell ref="H418:H419"/>
    <mergeCell ref="I418:I419"/>
    <mergeCell ref="H456:H466"/>
    <mergeCell ref="I456:I466"/>
    <mergeCell ref="H469:H476"/>
    <mergeCell ref="I469:I476"/>
    <mergeCell ref="H482:H485"/>
    <mergeCell ref="I482:I485"/>
    <mergeCell ref="H437:H438"/>
    <mergeCell ref="I437:I438"/>
    <mergeCell ref="H443:H445"/>
    <mergeCell ref="I443:I445"/>
    <mergeCell ref="H446:H448"/>
    <mergeCell ref="I446:I44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&amp;C&amp;"Century Gothic,Negrito"&amp;10&amp;K002060FBR Assessoria e Serviços Gerenciais</oddHeader>
    <oddFooter>&amp;L&amp;"Century Gothic,Normal"&amp;8&amp;K000000Fonte: Coord. de Planejamento de Saúde (CPS) - SES/SP, nov. 2016.&amp;C&amp;"Century Gothic,Normal"&amp;9.&amp;R&amp;"Century Gothic,Normal"&amp;P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876"/>
  <sheetViews>
    <sheetView zoomScaleNormal="100" workbookViewId="0">
      <pane ySplit="2" topLeftCell="A260" activePane="bottomLeft" state="frozen"/>
      <selection activeCell="A24" sqref="A24"/>
      <selection pane="bottomLeft" activeCell="A2" sqref="A2"/>
    </sheetView>
  </sheetViews>
  <sheetFormatPr defaultRowHeight="16.5" x14ac:dyDescent="0.25"/>
  <cols>
    <col min="1" max="1" width="7.42578125" style="1" bestFit="1" customWidth="1"/>
    <col min="2" max="2" width="26.85546875" style="5" bestFit="1" customWidth="1"/>
    <col min="3" max="3" width="11.28515625" style="1" bestFit="1" customWidth="1"/>
    <col min="4" max="4" width="30.42578125" style="5" bestFit="1" customWidth="1"/>
    <col min="5" max="5" width="28" style="5" bestFit="1" customWidth="1"/>
    <col min="6" max="6" width="12.7109375" style="1" bestFit="1" customWidth="1"/>
    <col min="7" max="8" width="10.7109375" style="1" customWidth="1"/>
    <col min="9" max="9" width="10.7109375" style="6" customWidth="1"/>
    <col min="10" max="12" width="9.140625" style="1"/>
    <col min="13" max="13" width="27" style="1" bestFit="1" customWidth="1"/>
    <col min="14" max="14" width="8.140625" style="1" bestFit="1" customWidth="1"/>
    <col min="15" max="15" width="49.28515625" style="1" bestFit="1" customWidth="1"/>
    <col min="16" max="16" width="55.85546875" style="1" bestFit="1" customWidth="1"/>
    <col min="17" max="17" width="8.7109375" style="1" bestFit="1" customWidth="1"/>
    <col min="18" max="18" width="5.5703125" style="1" bestFit="1" customWidth="1"/>
    <col min="19" max="16384" width="9.140625" style="1"/>
  </cols>
  <sheetData>
    <row r="1" spans="1:9" ht="39.950000000000003" customHeight="1" thickBot="1" x14ac:dyDescent="0.3">
      <c r="A1" s="85" t="s">
        <v>367</v>
      </c>
      <c r="B1" s="85"/>
      <c r="C1" s="85"/>
      <c r="D1" s="85"/>
      <c r="E1" s="85"/>
      <c r="F1" s="85"/>
      <c r="G1" s="85"/>
      <c r="H1" s="85"/>
      <c r="I1" s="85"/>
    </row>
    <row r="2" spans="1:9" ht="95.25" thickBot="1" x14ac:dyDescent="0.3">
      <c r="A2" s="15" t="s">
        <v>73</v>
      </c>
      <c r="B2" s="16" t="s">
        <v>1</v>
      </c>
      <c r="C2" s="16" t="s">
        <v>0</v>
      </c>
      <c r="D2" s="16" t="s">
        <v>2</v>
      </c>
      <c r="E2" s="16" t="s">
        <v>62</v>
      </c>
      <c r="F2" s="16" t="s">
        <v>63</v>
      </c>
      <c r="G2" s="16" t="s">
        <v>74</v>
      </c>
      <c r="H2" s="16" t="s">
        <v>44</v>
      </c>
      <c r="I2" s="49" t="s">
        <v>75</v>
      </c>
    </row>
    <row r="3" spans="1:9" x14ac:dyDescent="0.25">
      <c r="A3" s="17">
        <v>1</v>
      </c>
      <c r="B3" s="18" t="s">
        <v>33</v>
      </c>
      <c r="C3" s="18" t="s">
        <v>51</v>
      </c>
      <c r="D3" s="19" t="s">
        <v>6</v>
      </c>
      <c r="E3" s="19" t="s">
        <v>57</v>
      </c>
      <c r="F3" s="18" t="s">
        <v>68</v>
      </c>
      <c r="G3" s="50">
        <v>1</v>
      </c>
      <c r="H3" s="19">
        <f>G3</f>
        <v>1</v>
      </c>
      <c r="I3" s="22">
        <f>H3*100/21718</f>
        <v>4.6044755502348284E-3</v>
      </c>
    </row>
    <row r="4" spans="1:9" x14ac:dyDescent="0.25">
      <c r="A4" s="23">
        <v>2</v>
      </c>
      <c r="B4" s="24" t="s">
        <v>76</v>
      </c>
      <c r="C4" s="24" t="s">
        <v>66</v>
      </c>
      <c r="D4" s="25" t="s">
        <v>6</v>
      </c>
      <c r="E4" s="25" t="s">
        <v>67</v>
      </c>
      <c r="F4" s="24" t="s">
        <v>78</v>
      </c>
      <c r="G4" s="53">
        <v>20</v>
      </c>
      <c r="H4" s="25">
        <f>G4</f>
        <v>20</v>
      </c>
      <c r="I4" s="28">
        <f t="shared" ref="I4:I67" si="0">H4*100/21718</f>
        <v>9.2089511004696561E-2</v>
      </c>
    </row>
    <row r="5" spans="1:9" x14ac:dyDescent="0.25">
      <c r="A5" s="29">
        <v>3</v>
      </c>
      <c r="B5" s="30" t="s">
        <v>103</v>
      </c>
      <c r="C5" s="30" t="s">
        <v>49</v>
      </c>
      <c r="D5" s="31" t="s">
        <v>6</v>
      </c>
      <c r="E5" s="31" t="s">
        <v>59</v>
      </c>
      <c r="F5" s="30" t="s">
        <v>104</v>
      </c>
      <c r="G5" s="51">
        <v>1</v>
      </c>
      <c r="H5" s="31">
        <f>G5</f>
        <v>1</v>
      </c>
      <c r="I5" s="34">
        <f t="shared" si="0"/>
        <v>4.6044755502348284E-3</v>
      </c>
    </row>
    <row r="6" spans="1:9" x14ac:dyDescent="0.25">
      <c r="A6" s="23">
        <v>4</v>
      </c>
      <c r="B6" s="24" t="s">
        <v>82</v>
      </c>
      <c r="C6" s="24" t="s">
        <v>66</v>
      </c>
      <c r="D6" s="25" t="s">
        <v>6</v>
      </c>
      <c r="E6" s="25" t="s">
        <v>57</v>
      </c>
      <c r="F6" s="24" t="s">
        <v>86</v>
      </c>
      <c r="G6" s="53">
        <v>1</v>
      </c>
      <c r="H6" s="25">
        <f>G6</f>
        <v>1</v>
      </c>
      <c r="I6" s="28">
        <f t="shared" si="0"/>
        <v>4.6044755502348284E-3</v>
      </c>
    </row>
    <row r="7" spans="1:9" x14ac:dyDescent="0.25">
      <c r="A7" s="29">
        <v>5</v>
      </c>
      <c r="B7" s="30" t="s">
        <v>3</v>
      </c>
      <c r="C7" s="30" t="s">
        <v>48</v>
      </c>
      <c r="D7" s="31" t="s">
        <v>6</v>
      </c>
      <c r="E7" s="31" t="s">
        <v>59</v>
      </c>
      <c r="F7" s="30" t="s">
        <v>106</v>
      </c>
      <c r="G7" s="51">
        <v>1</v>
      </c>
      <c r="H7" s="88">
        <f>SUM(G7:G9)</f>
        <v>8</v>
      </c>
      <c r="I7" s="91">
        <f t="shared" si="0"/>
        <v>3.6835804401878627E-2</v>
      </c>
    </row>
    <row r="8" spans="1:9" x14ac:dyDescent="0.25">
      <c r="A8" s="29">
        <v>6</v>
      </c>
      <c r="B8" s="30" t="s">
        <v>3</v>
      </c>
      <c r="C8" s="30" t="s">
        <v>48</v>
      </c>
      <c r="D8" s="31" t="s">
        <v>6</v>
      </c>
      <c r="E8" s="31" t="s">
        <v>57</v>
      </c>
      <c r="F8" s="30" t="s">
        <v>105</v>
      </c>
      <c r="G8" s="51">
        <v>1</v>
      </c>
      <c r="H8" s="89"/>
      <c r="I8" s="92">
        <f t="shared" si="0"/>
        <v>0</v>
      </c>
    </row>
    <row r="9" spans="1:9" x14ac:dyDescent="0.25">
      <c r="A9" s="29">
        <v>7</v>
      </c>
      <c r="B9" s="30" t="s">
        <v>3</v>
      </c>
      <c r="C9" s="30" t="s">
        <v>48</v>
      </c>
      <c r="D9" s="31" t="s">
        <v>6</v>
      </c>
      <c r="E9" s="31" t="s">
        <v>57</v>
      </c>
      <c r="F9" s="30" t="s">
        <v>54</v>
      </c>
      <c r="G9" s="51">
        <v>6</v>
      </c>
      <c r="H9" s="90"/>
      <c r="I9" s="93">
        <f t="shared" si="0"/>
        <v>0</v>
      </c>
    </row>
    <row r="10" spans="1:9" x14ac:dyDescent="0.25">
      <c r="A10" s="23">
        <v>8</v>
      </c>
      <c r="B10" s="24" t="s">
        <v>107</v>
      </c>
      <c r="C10" s="24" t="s">
        <v>66</v>
      </c>
      <c r="D10" s="25" t="s">
        <v>6</v>
      </c>
      <c r="E10" s="25" t="s">
        <v>57</v>
      </c>
      <c r="F10" s="24" t="s">
        <v>108</v>
      </c>
      <c r="G10" s="53">
        <v>12</v>
      </c>
      <c r="H10" s="25">
        <f>G10</f>
        <v>12</v>
      </c>
      <c r="I10" s="28">
        <f t="shared" si="0"/>
        <v>5.5253706602817941E-2</v>
      </c>
    </row>
    <row r="11" spans="1:9" ht="28.5" x14ac:dyDescent="0.25">
      <c r="A11" s="29">
        <v>9</v>
      </c>
      <c r="B11" s="30" t="s">
        <v>109</v>
      </c>
      <c r="C11" s="30" t="s">
        <v>110</v>
      </c>
      <c r="D11" s="31" t="s">
        <v>7</v>
      </c>
      <c r="E11" s="31" t="s">
        <v>112</v>
      </c>
      <c r="F11" s="30" t="s">
        <v>111</v>
      </c>
      <c r="G11" s="51">
        <v>1</v>
      </c>
      <c r="H11" s="31">
        <f>G11</f>
        <v>1</v>
      </c>
      <c r="I11" s="34">
        <f t="shared" si="0"/>
        <v>4.6044755502348284E-3</v>
      </c>
    </row>
    <row r="12" spans="1:9" ht="28.5" x14ac:dyDescent="0.25">
      <c r="A12" s="23">
        <v>10</v>
      </c>
      <c r="B12" s="24" t="s">
        <v>33</v>
      </c>
      <c r="C12" s="24" t="s">
        <v>51</v>
      </c>
      <c r="D12" s="25" t="s">
        <v>7</v>
      </c>
      <c r="E12" s="25" t="s">
        <v>57</v>
      </c>
      <c r="F12" s="24" t="s">
        <v>68</v>
      </c>
      <c r="G12" s="53">
        <v>2</v>
      </c>
      <c r="H12" s="25">
        <f>G12</f>
        <v>2</v>
      </c>
      <c r="I12" s="28">
        <f t="shared" si="0"/>
        <v>9.2089511004696568E-3</v>
      </c>
    </row>
    <row r="13" spans="1:9" ht="28.5" x14ac:dyDescent="0.25">
      <c r="A13" s="29">
        <v>11</v>
      </c>
      <c r="B13" s="30" t="s">
        <v>76</v>
      </c>
      <c r="C13" s="30" t="s">
        <v>66</v>
      </c>
      <c r="D13" s="31" t="s">
        <v>7</v>
      </c>
      <c r="E13" s="31" t="s">
        <v>67</v>
      </c>
      <c r="F13" s="30" t="s">
        <v>78</v>
      </c>
      <c r="G13" s="51">
        <v>26</v>
      </c>
      <c r="H13" s="88">
        <f>SUM(G13:G14)</f>
        <v>27</v>
      </c>
      <c r="I13" s="91">
        <f t="shared" si="0"/>
        <v>0.12432083985634036</v>
      </c>
    </row>
    <row r="14" spans="1:9" ht="28.5" x14ac:dyDescent="0.25">
      <c r="A14" s="29">
        <v>12</v>
      </c>
      <c r="B14" s="30" t="s">
        <v>76</v>
      </c>
      <c r="C14" s="30" t="s">
        <v>66</v>
      </c>
      <c r="D14" s="31" t="s">
        <v>7</v>
      </c>
      <c r="E14" s="31" t="s">
        <v>58</v>
      </c>
      <c r="F14" s="30" t="s">
        <v>113</v>
      </c>
      <c r="G14" s="51">
        <v>1</v>
      </c>
      <c r="H14" s="90"/>
      <c r="I14" s="93">
        <f t="shared" si="0"/>
        <v>0</v>
      </c>
    </row>
    <row r="15" spans="1:9" ht="28.5" x14ac:dyDescent="0.25">
      <c r="A15" s="23">
        <v>13</v>
      </c>
      <c r="B15" s="24" t="s">
        <v>114</v>
      </c>
      <c r="C15" s="24" t="s">
        <v>115</v>
      </c>
      <c r="D15" s="25" t="s">
        <v>7</v>
      </c>
      <c r="E15" s="25" t="s">
        <v>57</v>
      </c>
      <c r="F15" s="24" t="s">
        <v>116</v>
      </c>
      <c r="G15" s="53">
        <v>7</v>
      </c>
      <c r="H15" s="25">
        <f>G15</f>
        <v>7</v>
      </c>
      <c r="I15" s="28">
        <f t="shared" si="0"/>
        <v>3.2231328851643801E-2</v>
      </c>
    </row>
    <row r="16" spans="1:9" ht="28.5" x14ac:dyDescent="0.25">
      <c r="A16" s="29">
        <v>14</v>
      </c>
      <c r="B16" s="30" t="s">
        <v>103</v>
      </c>
      <c r="C16" s="30" t="s">
        <v>49</v>
      </c>
      <c r="D16" s="31" t="s">
        <v>7</v>
      </c>
      <c r="E16" s="31" t="s">
        <v>59</v>
      </c>
      <c r="F16" s="30" t="s">
        <v>104</v>
      </c>
      <c r="G16" s="51">
        <v>2</v>
      </c>
      <c r="H16" s="31">
        <f>G16</f>
        <v>2</v>
      </c>
      <c r="I16" s="34">
        <f t="shared" si="0"/>
        <v>9.2089511004696568E-3</v>
      </c>
    </row>
    <row r="17" spans="1:9" ht="28.5" x14ac:dyDescent="0.25">
      <c r="A17" s="23">
        <v>15</v>
      </c>
      <c r="B17" s="24" t="s">
        <v>117</v>
      </c>
      <c r="C17" s="24" t="s">
        <v>115</v>
      </c>
      <c r="D17" s="25" t="s">
        <v>7</v>
      </c>
      <c r="E17" s="25" t="s">
        <v>58</v>
      </c>
      <c r="F17" s="24" t="s">
        <v>118</v>
      </c>
      <c r="G17" s="53">
        <v>17</v>
      </c>
      <c r="H17" s="25">
        <f>G17</f>
        <v>17</v>
      </c>
      <c r="I17" s="28">
        <f t="shared" si="0"/>
        <v>7.8276084353992081E-2</v>
      </c>
    </row>
    <row r="18" spans="1:9" ht="42.75" x14ac:dyDescent="0.25">
      <c r="A18" s="29">
        <v>16</v>
      </c>
      <c r="B18" s="30" t="s">
        <v>82</v>
      </c>
      <c r="C18" s="30" t="s">
        <v>66</v>
      </c>
      <c r="D18" s="31" t="s">
        <v>7</v>
      </c>
      <c r="E18" s="31" t="s">
        <v>60</v>
      </c>
      <c r="F18" s="30" t="s">
        <v>122</v>
      </c>
      <c r="G18" s="51">
        <v>1</v>
      </c>
      <c r="H18" s="88">
        <f>SUM(G18:G21)</f>
        <v>168</v>
      </c>
      <c r="I18" s="91">
        <f t="shared" si="0"/>
        <v>0.77355189243945111</v>
      </c>
    </row>
    <row r="19" spans="1:9" ht="28.5" x14ac:dyDescent="0.25">
      <c r="A19" s="29">
        <v>17</v>
      </c>
      <c r="B19" s="30" t="s">
        <v>82</v>
      </c>
      <c r="C19" s="30" t="s">
        <v>66</v>
      </c>
      <c r="D19" s="31" t="s">
        <v>7</v>
      </c>
      <c r="E19" s="31" t="s">
        <v>59</v>
      </c>
      <c r="F19" s="30" t="s">
        <v>121</v>
      </c>
      <c r="G19" s="51">
        <v>20</v>
      </c>
      <c r="H19" s="89"/>
      <c r="I19" s="92">
        <f t="shared" si="0"/>
        <v>0</v>
      </c>
    </row>
    <row r="20" spans="1:9" ht="28.5" x14ac:dyDescent="0.25">
      <c r="A20" s="29">
        <v>18</v>
      </c>
      <c r="B20" s="30" t="s">
        <v>82</v>
      </c>
      <c r="C20" s="30" t="s">
        <v>66</v>
      </c>
      <c r="D20" s="31" t="s">
        <v>7</v>
      </c>
      <c r="E20" s="31" t="s">
        <v>57</v>
      </c>
      <c r="F20" s="30" t="s">
        <v>120</v>
      </c>
      <c r="G20" s="51">
        <v>1</v>
      </c>
      <c r="H20" s="89"/>
      <c r="I20" s="92">
        <f t="shared" si="0"/>
        <v>0</v>
      </c>
    </row>
    <row r="21" spans="1:9" ht="28.5" x14ac:dyDescent="0.25">
      <c r="A21" s="29">
        <v>19</v>
      </c>
      <c r="B21" s="30" t="s">
        <v>82</v>
      </c>
      <c r="C21" s="30" t="s">
        <v>66</v>
      </c>
      <c r="D21" s="31" t="s">
        <v>7</v>
      </c>
      <c r="E21" s="31" t="s">
        <v>58</v>
      </c>
      <c r="F21" s="30" t="s">
        <v>119</v>
      </c>
      <c r="G21" s="51">
        <v>146</v>
      </c>
      <c r="H21" s="90"/>
      <c r="I21" s="93">
        <f t="shared" si="0"/>
        <v>0</v>
      </c>
    </row>
    <row r="22" spans="1:9" ht="42.75" x14ac:dyDescent="0.25">
      <c r="A22" s="23">
        <v>20</v>
      </c>
      <c r="B22" s="24" t="s">
        <v>3</v>
      </c>
      <c r="C22" s="24" t="s">
        <v>48</v>
      </c>
      <c r="D22" s="25" t="s">
        <v>7</v>
      </c>
      <c r="E22" s="25" t="s">
        <v>60</v>
      </c>
      <c r="F22" s="24" t="s">
        <v>130</v>
      </c>
      <c r="G22" s="53">
        <v>1</v>
      </c>
      <c r="H22" s="94">
        <f>SUM(G22:G31)</f>
        <v>30</v>
      </c>
      <c r="I22" s="96">
        <f t="shared" si="0"/>
        <v>0.13813426650704486</v>
      </c>
    </row>
    <row r="23" spans="1:9" ht="28.5" x14ac:dyDescent="0.25">
      <c r="A23" s="23">
        <v>21</v>
      </c>
      <c r="B23" s="24" t="s">
        <v>3</v>
      </c>
      <c r="C23" s="24" t="s">
        <v>48</v>
      </c>
      <c r="D23" s="25" t="s">
        <v>7</v>
      </c>
      <c r="E23" s="25" t="s">
        <v>59</v>
      </c>
      <c r="F23" s="24" t="s">
        <v>125</v>
      </c>
      <c r="G23" s="53">
        <v>1</v>
      </c>
      <c r="H23" s="98"/>
      <c r="I23" s="99">
        <f t="shared" si="0"/>
        <v>0</v>
      </c>
    </row>
    <row r="24" spans="1:9" ht="28.5" x14ac:dyDescent="0.25">
      <c r="A24" s="23">
        <v>22</v>
      </c>
      <c r="B24" s="24" t="s">
        <v>3</v>
      </c>
      <c r="C24" s="24" t="s">
        <v>48</v>
      </c>
      <c r="D24" s="25" t="s">
        <v>7</v>
      </c>
      <c r="E24" s="25" t="s">
        <v>59</v>
      </c>
      <c r="F24" s="24" t="s">
        <v>131</v>
      </c>
      <c r="G24" s="53">
        <v>1</v>
      </c>
      <c r="H24" s="98"/>
      <c r="I24" s="99">
        <f t="shared" si="0"/>
        <v>0</v>
      </c>
    </row>
    <row r="25" spans="1:9" ht="28.5" x14ac:dyDescent="0.25">
      <c r="A25" s="23">
        <v>23</v>
      </c>
      <c r="B25" s="24" t="s">
        <v>3</v>
      </c>
      <c r="C25" s="24" t="s">
        <v>48</v>
      </c>
      <c r="D25" s="25" t="s">
        <v>7</v>
      </c>
      <c r="E25" s="25" t="s">
        <v>57</v>
      </c>
      <c r="F25" s="24" t="s">
        <v>123</v>
      </c>
      <c r="G25" s="53">
        <v>6</v>
      </c>
      <c r="H25" s="98"/>
      <c r="I25" s="99">
        <f t="shared" si="0"/>
        <v>0</v>
      </c>
    </row>
    <row r="26" spans="1:9" ht="28.5" x14ac:dyDescent="0.25">
      <c r="A26" s="23">
        <v>24</v>
      </c>
      <c r="B26" s="24" t="s">
        <v>3</v>
      </c>
      <c r="C26" s="24" t="s">
        <v>48</v>
      </c>
      <c r="D26" s="25" t="s">
        <v>7</v>
      </c>
      <c r="E26" s="25" t="s">
        <v>57</v>
      </c>
      <c r="F26" s="24" t="s">
        <v>105</v>
      </c>
      <c r="G26" s="53">
        <v>1</v>
      </c>
      <c r="H26" s="98"/>
      <c r="I26" s="99">
        <f t="shared" si="0"/>
        <v>0</v>
      </c>
    </row>
    <row r="27" spans="1:9" ht="28.5" x14ac:dyDescent="0.25">
      <c r="A27" s="23">
        <v>25</v>
      </c>
      <c r="B27" s="24" t="s">
        <v>3</v>
      </c>
      <c r="C27" s="24" t="s">
        <v>48</v>
      </c>
      <c r="D27" s="25" t="s">
        <v>7</v>
      </c>
      <c r="E27" s="25" t="s">
        <v>57</v>
      </c>
      <c r="F27" s="24" t="s">
        <v>124</v>
      </c>
      <c r="G27" s="53">
        <v>1</v>
      </c>
      <c r="H27" s="98"/>
      <c r="I27" s="99">
        <f t="shared" si="0"/>
        <v>0</v>
      </c>
    </row>
    <row r="28" spans="1:9" ht="28.5" x14ac:dyDescent="0.25">
      <c r="A28" s="23">
        <v>26</v>
      </c>
      <c r="B28" s="24" t="s">
        <v>3</v>
      </c>
      <c r="C28" s="24" t="s">
        <v>48</v>
      </c>
      <c r="D28" s="25" t="s">
        <v>7</v>
      </c>
      <c r="E28" s="25" t="s">
        <v>57</v>
      </c>
      <c r="F28" s="24" t="s">
        <v>54</v>
      </c>
      <c r="G28" s="53">
        <v>2</v>
      </c>
      <c r="H28" s="98"/>
      <c r="I28" s="99">
        <f t="shared" si="0"/>
        <v>0</v>
      </c>
    </row>
    <row r="29" spans="1:9" ht="28.5" x14ac:dyDescent="0.25">
      <c r="A29" s="23">
        <v>27</v>
      </c>
      <c r="B29" s="24" t="s">
        <v>3</v>
      </c>
      <c r="C29" s="24" t="s">
        <v>48</v>
      </c>
      <c r="D29" s="25" t="s">
        <v>7</v>
      </c>
      <c r="E29" s="25" t="s">
        <v>57</v>
      </c>
      <c r="F29" s="24" t="s">
        <v>126</v>
      </c>
      <c r="G29" s="53">
        <v>1</v>
      </c>
      <c r="H29" s="98"/>
      <c r="I29" s="99">
        <f t="shared" si="0"/>
        <v>0</v>
      </c>
    </row>
    <row r="30" spans="1:9" ht="28.5" x14ac:dyDescent="0.25">
      <c r="A30" s="23">
        <v>28</v>
      </c>
      <c r="B30" s="24" t="s">
        <v>3</v>
      </c>
      <c r="C30" s="24" t="s">
        <v>48</v>
      </c>
      <c r="D30" s="25" t="s">
        <v>7</v>
      </c>
      <c r="E30" s="25" t="s">
        <v>57</v>
      </c>
      <c r="F30" s="24" t="s">
        <v>127</v>
      </c>
      <c r="G30" s="53">
        <v>11</v>
      </c>
      <c r="H30" s="98"/>
      <c r="I30" s="99">
        <f t="shared" si="0"/>
        <v>0</v>
      </c>
    </row>
    <row r="31" spans="1:9" ht="28.5" x14ac:dyDescent="0.25">
      <c r="A31" s="23">
        <v>29</v>
      </c>
      <c r="B31" s="24" t="s">
        <v>3</v>
      </c>
      <c r="C31" s="24" t="s">
        <v>48</v>
      </c>
      <c r="D31" s="25" t="s">
        <v>7</v>
      </c>
      <c r="E31" s="25" t="s">
        <v>129</v>
      </c>
      <c r="F31" s="24" t="s">
        <v>128</v>
      </c>
      <c r="G31" s="53">
        <v>5</v>
      </c>
      <c r="H31" s="95"/>
      <c r="I31" s="97">
        <f t="shared" si="0"/>
        <v>0</v>
      </c>
    </row>
    <row r="32" spans="1:9" ht="42.75" x14ac:dyDescent="0.25">
      <c r="A32" s="29">
        <v>30</v>
      </c>
      <c r="B32" s="30" t="s">
        <v>83</v>
      </c>
      <c r="C32" s="30" t="s">
        <v>66</v>
      </c>
      <c r="D32" s="31" t="s">
        <v>7</v>
      </c>
      <c r="E32" s="31" t="s">
        <v>60</v>
      </c>
      <c r="F32" s="30" t="s">
        <v>84</v>
      </c>
      <c r="G32" s="51">
        <v>877</v>
      </c>
      <c r="H32" s="88">
        <f>SUM(G32:G34)</f>
        <v>888</v>
      </c>
      <c r="I32" s="91">
        <f t="shared" si="0"/>
        <v>4.0887742886085272</v>
      </c>
    </row>
    <row r="33" spans="1:9" ht="28.5" x14ac:dyDescent="0.25">
      <c r="A33" s="29">
        <v>31</v>
      </c>
      <c r="B33" s="30" t="s">
        <v>83</v>
      </c>
      <c r="C33" s="30" t="s">
        <v>66</v>
      </c>
      <c r="D33" s="31" t="s">
        <v>7</v>
      </c>
      <c r="E33" s="31" t="s">
        <v>57</v>
      </c>
      <c r="F33" s="30" t="s">
        <v>132</v>
      </c>
      <c r="G33" s="51">
        <v>1</v>
      </c>
      <c r="H33" s="89"/>
      <c r="I33" s="92">
        <f t="shared" si="0"/>
        <v>0</v>
      </c>
    </row>
    <row r="34" spans="1:9" ht="28.5" x14ac:dyDescent="0.25">
      <c r="A34" s="29">
        <v>32</v>
      </c>
      <c r="B34" s="30" t="s">
        <v>83</v>
      </c>
      <c r="C34" s="30" t="s">
        <v>66</v>
      </c>
      <c r="D34" s="31" t="s">
        <v>7</v>
      </c>
      <c r="E34" s="31" t="s">
        <v>58</v>
      </c>
      <c r="F34" s="30" t="s">
        <v>133</v>
      </c>
      <c r="G34" s="51">
        <v>10</v>
      </c>
      <c r="H34" s="90"/>
      <c r="I34" s="93">
        <f t="shared" si="0"/>
        <v>0</v>
      </c>
    </row>
    <row r="35" spans="1:9" ht="28.5" x14ac:dyDescent="0.25">
      <c r="A35" s="23">
        <v>33</v>
      </c>
      <c r="B35" s="24" t="s">
        <v>107</v>
      </c>
      <c r="C35" s="24" t="s">
        <v>66</v>
      </c>
      <c r="D35" s="25" t="s">
        <v>7</v>
      </c>
      <c r="E35" s="25" t="s">
        <v>57</v>
      </c>
      <c r="F35" s="24" t="s">
        <v>134</v>
      </c>
      <c r="G35" s="53">
        <v>140</v>
      </c>
      <c r="H35" s="94">
        <f>SUM(G35:G36)</f>
        <v>143</v>
      </c>
      <c r="I35" s="96">
        <f t="shared" si="0"/>
        <v>0.65844000368358047</v>
      </c>
    </row>
    <row r="36" spans="1:9" ht="28.5" x14ac:dyDescent="0.25">
      <c r="A36" s="23">
        <v>34</v>
      </c>
      <c r="B36" s="24" t="s">
        <v>107</v>
      </c>
      <c r="C36" s="24" t="s">
        <v>66</v>
      </c>
      <c r="D36" s="25" t="s">
        <v>7</v>
      </c>
      <c r="E36" s="25" t="s">
        <v>57</v>
      </c>
      <c r="F36" s="24" t="s">
        <v>108</v>
      </c>
      <c r="G36" s="53">
        <v>3</v>
      </c>
      <c r="H36" s="95"/>
      <c r="I36" s="97">
        <f t="shared" si="0"/>
        <v>0</v>
      </c>
    </row>
    <row r="37" spans="1:9" ht="28.5" x14ac:dyDescent="0.25">
      <c r="A37" s="29">
        <v>35</v>
      </c>
      <c r="B37" s="30" t="s">
        <v>33</v>
      </c>
      <c r="C37" s="30" t="s">
        <v>51</v>
      </c>
      <c r="D37" s="31" t="s">
        <v>8</v>
      </c>
      <c r="E37" s="31" t="s">
        <v>57</v>
      </c>
      <c r="F37" s="30" t="s">
        <v>135</v>
      </c>
      <c r="G37" s="51">
        <v>1</v>
      </c>
      <c r="H37" s="31">
        <f>G37</f>
        <v>1</v>
      </c>
      <c r="I37" s="34">
        <f t="shared" si="0"/>
        <v>4.6044755502348284E-3</v>
      </c>
    </row>
    <row r="38" spans="1:9" ht="28.5" x14ac:dyDescent="0.25">
      <c r="A38" s="23">
        <v>36</v>
      </c>
      <c r="B38" s="24" t="s">
        <v>76</v>
      </c>
      <c r="C38" s="24" t="s">
        <v>66</v>
      </c>
      <c r="D38" s="25" t="s">
        <v>8</v>
      </c>
      <c r="E38" s="25" t="s">
        <v>67</v>
      </c>
      <c r="F38" s="24" t="s">
        <v>78</v>
      </c>
      <c r="G38" s="53">
        <v>385</v>
      </c>
      <c r="H38" s="25">
        <f>G38</f>
        <v>385</v>
      </c>
      <c r="I38" s="28">
        <f t="shared" si="0"/>
        <v>1.7727230868404089</v>
      </c>
    </row>
    <row r="39" spans="1:9" ht="28.5" x14ac:dyDescent="0.25">
      <c r="A39" s="29">
        <v>37</v>
      </c>
      <c r="B39" s="30" t="s">
        <v>136</v>
      </c>
      <c r="C39" s="30" t="s">
        <v>137</v>
      </c>
      <c r="D39" s="31" t="s">
        <v>8</v>
      </c>
      <c r="E39" s="31" t="s">
        <v>57</v>
      </c>
      <c r="F39" s="30" t="s">
        <v>138</v>
      </c>
      <c r="G39" s="51">
        <v>1</v>
      </c>
      <c r="H39" s="31">
        <f>G39</f>
        <v>1</v>
      </c>
      <c r="I39" s="34">
        <f t="shared" si="0"/>
        <v>4.6044755502348284E-3</v>
      </c>
    </row>
    <row r="40" spans="1:9" ht="28.5" x14ac:dyDescent="0.25">
      <c r="A40" s="23">
        <v>38</v>
      </c>
      <c r="B40" s="24" t="s">
        <v>139</v>
      </c>
      <c r="C40" s="24" t="s">
        <v>66</v>
      </c>
      <c r="D40" s="25" t="s">
        <v>8</v>
      </c>
      <c r="E40" s="25" t="s">
        <v>57</v>
      </c>
      <c r="F40" s="24" t="s">
        <v>140</v>
      </c>
      <c r="G40" s="53">
        <v>8</v>
      </c>
      <c r="H40" s="94">
        <f>SUM(G40:G41)</f>
        <v>9</v>
      </c>
      <c r="I40" s="96">
        <f t="shared" si="0"/>
        <v>4.1440279952113454E-2</v>
      </c>
    </row>
    <row r="41" spans="1:9" ht="28.5" x14ac:dyDescent="0.25">
      <c r="A41" s="23">
        <v>39</v>
      </c>
      <c r="B41" s="24" t="s">
        <v>139</v>
      </c>
      <c r="C41" s="24" t="s">
        <v>66</v>
      </c>
      <c r="D41" s="25" t="s">
        <v>8</v>
      </c>
      <c r="E41" s="25" t="s">
        <v>58</v>
      </c>
      <c r="F41" s="24" t="s">
        <v>141</v>
      </c>
      <c r="G41" s="53">
        <v>1</v>
      </c>
      <c r="H41" s="95"/>
      <c r="I41" s="97">
        <f t="shared" si="0"/>
        <v>0</v>
      </c>
    </row>
    <row r="42" spans="1:9" ht="28.5" x14ac:dyDescent="0.25">
      <c r="A42" s="29">
        <v>40</v>
      </c>
      <c r="B42" s="30" t="s">
        <v>103</v>
      </c>
      <c r="C42" s="30" t="s">
        <v>49</v>
      </c>
      <c r="D42" s="31" t="s">
        <v>8</v>
      </c>
      <c r="E42" s="31" t="s">
        <v>59</v>
      </c>
      <c r="F42" s="30" t="s">
        <v>104</v>
      </c>
      <c r="G42" s="51">
        <v>2</v>
      </c>
      <c r="H42" s="31">
        <f>G42</f>
        <v>2</v>
      </c>
      <c r="I42" s="34">
        <f t="shared" si="0"/>
        <v>9.2089511004696568E-3</v>
      </c>
    </row>
    <row r="43" spans="1:9" ht="28.5" x14ac:dyDescent="0.25">
      <c r="A43" s="23">
        <v>41</v>
      </c>
      <c r="B43" s="24" t="s">
        <v>142</v>
      </c>
      <c r="C43" s="24" t="s">
        <v>143</v>
      </c>
      <c r="D43" s="25" t="s">
        <v>8</v>
      </c>
      <c r="E43" s="25" t="s">
        <v>58</v>
      </c>
      <c r="F43" s="24" t="s">
        <v>144</v>
      </c>
      <c r="G43" s="53">
        <v>1</v>
      </c>
      <c r="H43" s="25">
        <f>G43</f>
        <v>1</v>
      </c>
      <c r="I43" s="28">
        <f t="shared" si="0"/>
        <v>4.6044755502348284E-3</v>
      </c>
    </row>
    <row r="44" spans="1:9" ht="42.75" x14ac:dyDescent="0.25">
      <c r="A44" s="29">
        <v>42</v>
      </c>
      <c r="B44" s="30" t="s">
        <v>82</v>
      </c>
      <c r="C44" s="30" t="s">
        <v>66</v>
      </c>
      <c r="D44" s="31" t="s">
        <v>8</v>
      </c>
      <c r="E44" s="31" t="s">
        <v>60</v>
      </c>
      <c r="F44" s="30" t="s">
        <v>122</v>
      </c>
      <c r="G44" s="51">
        <v>8</v>
      </c>
      <c r="H44" s="88">
        <f>SUM(G44:G46)</f>
        <v>18</v>
      </c>
      <c r="I44" s="91">
        <f t="shared" si="0"/>
        <v>8.2880559904226908E-2</v>
      </c>
    </row>
    <row r="45" spans="1:9" ht="28.5" x14ac:dyDescent="0.25">
      <c r="A45" s="29">
        <v>43</v>
      </c>
      <c r="B45" s="30" t="s">
        <v>82</v>
      </c>
      <c r="C45" s="30" t="s">
        <v>66</v>
      </c>
      <c r="D45" s="31" t="s">
        <v>8</v>
      </c>
      <c r="E45" s="31" t="s">
        <v>59</v>
      </c>
      <c r="F45" s="30" t="s">
        <v>121</v>
      </c>
      <c r="G45" s="51">
        <v>6</v>
      </c>
      <c r="H45" s="89"/>
      <c r="I45" s="92">
        <f t="shared" si="0"/>
        <v>0</v>
      </c>
    </row>
    <row r="46" spans="1:9" ht="28.5" x14ac:dyDescent="0.25">
      <c r="A46" s="29">
        <v>44</v>
      </c>
      <c r="B46" s="30" t="s">
        <v>82</v>
      </c>
      <c r="C46" s="30" t="s">
        <v>66</v>
      </c>
      <c r="D46" s="31" t="s">
        <v>8</v>
      </c>
      <c r="E46" s="31" t="s">
        <v>57</v>
      </c>
      <c r="F46" s="30" t="s">
        <v>86</v>
      </c>
      <c r="G46" s="51">
        <v>4</v>
      </c>
      <c r="H46" s="90"/>
      <c r="I46" s="93">
        <f t="shared" si="0"/>
        <v>0</v>
      </c>
    </row>
    <row r="47" spans="1:9" ht="42.75" x14ac:dyDescent="0.25">
      <c r="A47" s="23">
        <v>45</v>
      </c>
      <c r="B47" s="24" t="s">
        <v>3</v>
      </c>
      <c r="C47" s="24" t="s">
        <v>48</v>
      </c>
      <c r="D47" s="25" t="s">
        <v>8</v>
      </c>
      <c r="E47" s="25" t="s">
        <v>60</v>
      </c>
      <c r="F47" s="24" t="s">
        <v>145</v>
      </c>
      <c r="G47" s="53">
        <v>1</v>
      </c>
      <c r="H47" s="94">
        <f>SUM(G47:G52)</f>
        <v>41</v>
      </c>
      <c r="I47" s="96">
        <f t="shared" si="0"/>
        <v>0.18878349755962795</v>
      </c>
    </row>
    <row r="48" spans="1:9" ht="28.5" x14ac:dyDescent="0.25">
      <c r="A48" s="23">
        <v>46</v>
      </c>
      <c r="B48" s="24" t="s">
        <v>3</v>
      </c>
      <c r="C48" s="24" t="s">
        <v>48</v>
      </c>
      <c r="D48" s="25" t="s">
        <v>8</v>
      </c>
      <c r="E48" s="25" t="s">
        <v>59</v>
      </c>
      <c r="F48" s="24" t="s">
        <v>125</v>
      </c>
      <c r="G48" s="53">
        <v>13</v>
      </c>
      <c r="H48" s="98"/>
      <c r="I48" s="99">
        <f t="shared" si="0"/>
        <v>0</v>
      </c>
    </row>
    <row r="49" spans="1:9" ht="28.5" x14ac:dyDescent="0.25">
      <c r="A49" s="23">
        <v>47</v>
      </c>
      <c r="B49" s="24" t="s">
        <v>3</v>
      </c>
      <c r="C49" s="24" t="s">
        <v>48</v>
      </c>
      <c r="D49" s="25" t="s">
        <v>8</v>
      </c>
      <c r="E49" s="25" t="s">
        <v>57</v>
      </c>
      <c r="F49" s="24" t="s">
        <v>105</v>
      </c>
      <c r="G49" s="53">
        <v>6</v>
      </c>
      <c r="H49" s="98"/>
      <c r="I49" s="99">
        <f t="shared" si="0"/>
        <v>0</v>
      </c>
    </row>
    <row r="50" spans="1:9" ht="28.5" x14ac:dyDescent="0.25">
      <c r="A50" s="23">
        <v>48</v>
      </c>
      <c r="B50" s="24" t="s">
        <v>3</v>
      </c>
      <c r="C50" s="24" t="s">
        <v>48</v>
      </c>
      <c r="D50" s="25" t="s">
        <v>8</v>
      </c>
      <c r="E50" s="25" t="s">
        <v>57</v>
      </c>
      <c r="F50" s="24" t="s">
        <v>54</v>
      </c>
      <c r="G50" s="53">
        <v>14</v>
      </c>
      <c r="H50" s="98"/>
      <c r="I50" s="99">
        <f t="shared" si="0"/>
        <v>0</v>
      </c>
    </row>
    <row r="51" spans="1:9" ht="28.5" x14ac:dyDescent="0.25">
      <c r="A51" s="23">
        <v>49</v>
      </c>
      <c r="B51" s="24" t="s">
        <v>3</v>
      </c>
      <c r="C51" s="24" t="s">
        <v>48</v>
      </c>
      <c r="D51" s="25" t="s">
        <v>8</v>
      </c>
      <c r="E51" s="25" t="s">
        <v>57</v>
      </c>
      <c r="F51" s="24" t="s">
        <v>127</v>
      </c>
      <c r="G51" s="53">
        <v>2</v>
      </c>
      <c r="H51" s="98"/>
      <c r="I51" s="99">
        <f t="shared" si="0"/>
        <v>0</v>
      </c>
    </row>
    <row r="52" spans="1:9" ht="28.5" x14ac:dyDescent="0.25">
      <c r="A52" s="23">
        <v>50</v>
      </c>
      <c r="B52" s="24" t="s">
        <v>3</v>
      </c>
      <c r="C52" s="24" t="s">
        <v>48</v>
      </c>
      <c r="D52" s="25" t="s">
        <v>8</v>
      </c>
      <c r="E52" s="25" t="s">
        <v>57</v>
      </c>
      <c r="F52" s="24" t="s">
        <v>53</v>
      </c>
      <c r="G52" s="53">
        <v>5</v>
      </c>
      <c r="H52" s="95"/>
      <c r="I52" s="97">
        <f t="shared" si="0"/>
        <v>0</v>
      </c>
    </row>
    <row r="53" spans="1:9" ht="28.5" x14ac:dyDescent="0.25">
      <c r="A53" s="29">
        <v>51</v>
      </c>
      <c r="B53" s="30" t="s">
        <v>83</v>
      </c>
      <c r="C53" s="30" t="s">
        <v>66</v>
      </c>
      <c r="D53" s="31" t="s">
        <v>8</v>
      </c>
      <c r="E53" s="31" t="s">
        <v>58</v>
      </c>
      <c r="F53" s="30" t="s">
        <v>133</v>
      </c>
      <c r="G53" s="51">
        <v>53</v>
      </c>
      <c r="H53" s="31">
        <f>G53</f>
        <v>53</v>
      </c>
      <c r="I53" s="34">
        <f t="shared" si="0"/>
        <v>0.2440372041624459</v>
      </c>
    </row>
    <row r="54" spans="1:9" ht="28.5" x14ac:dyDescent="0.25">
      <c r="A54" s="23">
        <v>52</v>
      </c>
      <c r="B54" s="24" t="s">
        <v>4</v>
      </c>
      <c r="C54" s="24" t="s">
        <v>47</v>
      </c>
      <c r="D54" s="25" t="s">
        <v>8</v>
      </c>
      <c r="E54" s="25" t="s">
        <v>58</v>
      </c>
      <c r="F54" s="24" t="s">
        <v>146</v>
      </c>
      <c r="G54" s="53">
        <v>1</v>
      </c>
      <c r="H54" s="25">
        <f>G54</f>
        <v>1</v>
      </c>
      <c r="I54" s="28">
        <f t="shared" si="0"/>
        <v>4.6044755502348284E-3</v>
      </c>
    </row>
    <row r="55" spans="1:9" ht="28.5" x14ac:dyDescent="0.25">
      <c r="A55" s="29">
        <v>53</v>
      </c>
      <c r="B55" s="30" t="s">
        <v>107</v>
      </c>
      <c r="C55" s="30" t="s">
        <v>66</v>
      </c>
      <c r="D55" s="31" t="s">
        <v>8</v>
      </c>
      <c r="E55" s="31" t="s">
        <v>57</v>
      </c>
      <c r="F55" s="30" t="s">
        <v>134</v>
      </c>
      <c r="G55" s="51">
        <v>10</v>
      </c>
      <c r="H55" s="88">
        <f>SUM(G55:G56)</f>
        <v>323</v>
      </c>
      <c r="I55" s="91">
        <f t="shared" si="0"/>
        <v>1.4872456027258496</v>
      </c>
    </row>
    <row r="56" spans="1:9" ht="28.5" x14ac:dyDescent="0.25">
      <c r="A56" s="29">
        <v>54</v>
      </c>
      <c r="B56" s="30" t="s">
        <v>107</v>
      </c>
      <c r="C56" s="30" t="s">
        <v>66</v>
      </c>
      <c r="D56" s="31" t="s">
        <v>8</v>
      </c>
      <c r="E56" s="31" t="s">
        <v>57</v>
      </c>
      <c r="F56" s="30" t="s">
        <v>108</v>
      </c>
      <c r="G56" s="51">
        <v>313</v>
      </c>
      <c r="H56" s="90"/>
      <c r="I56" s="93">
        <f t="shared" si="0"/>
        <v>0</v>
      </c>
    </row>
    <row r="57" spans="1:9" ht="42.75" x14ac:dyDescent="0.25">
      <c r="A57" s="23">
        <v>55</v>
      </c>
      <c r="B57" s="24" t="s">
        <v>80</v>
      </c>
      <c r="C57" s="24" t="s">
        <v>64</v>
      </c>
      <c r="D57" s="25" t="s">
        <v>9</v>
      </c>
      <c r="E57" s="25" t="s">
        <v>60</v>
      </c>
      <c r="F57" s="24" t="s">
        <v>147</v>
      </c>
      <c r="G57" s="53">
        <v>1</v>
      </c>
      <c r="H57" s="25">
        <f>G57</f>
        <v>1</v>
      </c>
      <c r="I57" s="28">
        <f t="shared" si="0"/>
        <v>4.6044755502348284E-3</v>
      </c>
    </row>
    <row r="58" spans="1:9" x14ac:dyDescent="0.25">
      <c r="A58" s="29">
        <v>56</v>
      </c>
      <c r="B58" s="30" t="s">
        <v>76</v>
      </c>
      <c r="C58" s="30" t="s">
        <v>66</v>
      </c>
      <c r="D58" s="31" t="s">
        <v>9</v>
      </c>
      <c r="E58" s="31" t="s">
        <v>67</v>
      </c>
      <c r="F58" s="30" t="s">
        <v>78</v>
      </c>
      <c r="G58" s="51">
        <v>830</v>
      </c>
      <c r="H58" s="31">
        <f>G58</f>
        <v>830</v>
      </c>
      <c r="I58" s="34">
        <f t="shared" si="0"/>
        <v>3.8217147066949075</v>
      </c>
    </row>
    <row r="59" spans="1:9" x14ac:dyDescent="0.25">
      <c r="A59" s="23">
        <v>57</v>
      </c>
      <c r="B59" s="24" t="s">
        <v>148</v>
      </c>
      <c r="C59" s="24" t="s">
        <v>149</v>
      </c>
      <c r="D59" s="25" t="s">
        <v>9</v>
      </c>
      <c r="E59" s="25" t="s">
        <v>57</v>
      </c>
      <c r="F59" s="24" t="s">
        <v>150</v>
      </c>
      <c r="G59" s="53">
        <v>1</v>
      </c>
      <c r="H59" s="25">
        <f>G59</f>
        <v>1</v>
      </c>
      <c r="I59" s="28">
        <f t="shared" si="0"/>
        <v>4.6044755502348284E-3</v>
      </c>
    </row>
    <row r="60" spans="1:9" x14ac:dyDescent="0.25">
      <c r="A60" s="29">
        <v>58</v>
      </c>
      <c r="B60" s="30" t="s">
        <v>151</v>
      </c>
      <c r="C60" s="30" t="s">
        <v>64</v>
      </c>
      <c r="D60" s="31" t="s">
        <v>9</v>
      </c>
      <c r="E60" s="31" t="s">
        <v>59</v>
      </c>
      <c r="F60" s="30" t="s">
        <v>152</v>
      </c>
      <c r="G60" s="51">
        <v>1</v>
      </c>
      <c r="H60" s="88">
        <f>SUM(G60:G61)</f>
        <v>2</v>
      </c>
      <c r="I60" s="91">
        <f t="shared" si="0"/>
        <v>9.2089511004696568E-3</v>
      </c>
    </row>
    <row r="61" spans="1:9" ht="28.5" x14ac:dyDescent="0.25">
      <c r="A61" s="29">
        <v>59</v>
      </c>
      <c r="B61" s="30" t="s">
        <v>151</v>
      </c>
      <c r="C61" s="30" t="s">
        <v>64</v>
      </c>
      <c r="D61" s="31" t="s">
        <v>9</v>
      </c>
      <c r="E61" s="31" t="s">
        <v>58</v>
      </c>
      <c r="F61" s="30" t="s">
        <v>153</v>
      </c>
      <c r="G61" s="51">
        <v>1</v>
      </c>
      <c r="H61" s="90"/>
      <c r="I61" s="93">
        <f t="shared" si="0"/>
        <v>0</v>
      </c>
    </row>
    <row r="62" spans="1:9" x14ac:dyDescent="0.25">
      <c r="A62" s="23">
        <v>60</v>
      </c>
      <c r="B62" s="24" t="s">
        <v>154</v>
      </c>
      <c r="C62" s="24" t="s">
        <v>115</v>
      </c>
      <c r="D62" s="25" t="s">
        <v>9</v>
      </c>
      <c r="E62" s="25" t="s">
        <v>57</v>
      </c>
      <c r="F62" s="24" t="s">
        <v>155</v>
      </c>
      <c r="G62" s="53">
        <v>1</v>
      </c>
      <c r="H62" s="25">
        <f>G62</f>
        <v>1</v>
      </c>
      <c r="I62" s="28">
        <f t="shared" si="0"/>
        <v>4.6044755502348284E-3</v>
      </c>
    </row>
    <row r="63" spans="1:9" x14ac:dyDescent="0.25">
      <c r="A63" s="29">
        <v>61</v>
      </c>
      <c r="B63" s="30" t="s">
        <v>156</v>
      </c>
      <c r="C63" s="30" t="s">
        <v>157</v>
      </c>
      <c r="D63" s="31" t="s">
        <v>9</v>
      </c>
      <c r="E63" s="31" t="s">
        <v>57</v>
      </c>
      <c r="F63" s="30" t="s">
        <v>158</v>
      </c>
      <c r="G63" s="51">
        <v>1</v>
      </c>
      <c r="H63" s="31">
        <f>G63</f>
        <v>1</v>
      </c>
      <c r="I63" s="34">
        <f t="shared" si="0"/>
        <v>4.6044755502348284E-3</v>
      </c>
    </row>
    <row r="64" spans="1:9" x14ac:dyDescent="0.25">
      <c r="A64" s="23">
        <v>62</v>
      </c>
      <c r="B64" s="24" t="s">
        <v>159</v>
      </c>
      <c r="C64" s="24" t="s">
        <v>160</v>
      </c>
      <c r="D64" s="25" t="s">
        <v>9</v>
      </c>
      <c r="E64" s="25" t="s">
        <v>57</v>
      </c>
      <c r="F64" s="24" t="s">
        <v>161</v>
      </c>
      <c r="G64" s="53">
        <v>1</v>
      </c>
      <c r="H64" s="25">
        <f>G64</f>
        <v>1</v>
      </c>
      <c r="I64" s="28">
        <f t="shared" si="0"/>
        <v>4.6044755502348284E-3</v>
      </c>
    </row>
    <row r="65" spans="1:9" x14ac:dyDescent="0.25">
      <c r="A65" s="29">
        <v>63</v>
      </c>
      <c r="B65" s="30" t="s">
        <v>117</v>
      </c>
      <c r="C65" s="30" t="s">
        <v>115</v>
      </c>
      <c r="D65" s="31" t="s">
        <v>9</v>
      </c>
      <c r="E65" s="31" t="s">
        <v>57</v>
      </c>
      <c r="F65" s="30" t="s">
        <v>162</v>
      </c>
      <c r="G65" s="51">
        <v>1</v>
      </c>
      <c r="H65" s="31">
        <f>G65</f>
        <v>1</v>
      </c>
      <c r="I65" s="34">
        <f t="shared" si="0"/>
        <v>4.6044755502348284E-3</v>
      </c>
    </row>
    <row r="66" spans="1:9" x14ac:dyDescent="0.25">
      <c r="A66" s="23">
        <v>64</v>
      </c>
      <c r="B66" s="24" t="s">
        <v>3</v>
      </c>
      <c r="C66" s="24" t="s">
        <v>48</v>
      </c>
      <c r="D66" s="25" t="s">
        <v>9</v>
      </c>
      <c r="E66" s="25" t="s">
        <v>59</v>
      </c>
      <c r="F66" s="24" t="s">
        <v>125</v>
      </c>
      <c r="G66" s="53">
        <v>2</v>
      </c>
      <c r="H66" s="94">
        <f>SUM(G66:G71)</f>
        <v>10</v>
      </c>
      <c r="I66" s="96">
        <f t="shared" si="0"/>
        <v>4.6044755502348281E-2</v>
      </c>
    </row>
    <row r="67" spans="1:9" x14ac:dyDescent="0.25">
      <c r="A67" s="23">
        <v>65</v>
      </c>
      <c r="B67" s="24" t="s">
        <v>3</v>
      </c>
      <c r="C67" s="24" t="s">
        <v>48</v>
      </c>
      <c r="D67" s="25" t="s">
        <v>9</v>
      </c>
      <c r="E67" s="25" t="s">
        <v>59</v>
      </c>
      <c r="F67" s="24" t="s">
        <v>131</v>
      </c>
      <c r="G67" s="53">
        <v>3</v>
      </c>
      <c r="H67" s="98"/>
      <c r="I67" s="99">
        <f t="shared" si="0"/>
        <v>0</v>
      </c>
    </row>
    <row r="68" spans="1:9" x14ac:dyDescent="0.25">
      <c r="A68" s="23">
        <v>66</v>
      </c>
      <c r="B68" s="24" t="s">
        <v>3</v>
      </c>
      <c r="C68" s="24" t="s">
        <v>48</v>
      </c>
      <c r="D68" s="25" t="s">
        <v>9</v>
      </c>
      <c r="E68" s="25" t="s">
        <v>57</v>
      </c>
      <c r="F68" s="24" t="s">
        <v>163</v>
      </c>
      <c r="G68" s="53">
        <v>1</v>
      </c>
      <c r="H68" s="98"/>
      <c r="I68" s="99">
        <f t="shared" ref="I68:I131" si="1">H68*100/21718</f>
        <v>0</v>
      </c>
    </row>
    <row r="69" spans="1:9" x14ac:dyDescent="0.25">
      <c r="A69" s="23">
        <v>67</v>
      </c>
      <c r="B69" s="24" t="s">
        <v>3</v>
      </c>
      <c r="C69" s="24" t="s">
        <v>48</v>
      </c>
      <c r="D69" s="25" t="s">
        <v>9</v>
      </c>
      <c r="E69" s="25" t="s">
        <v>57</v>
      </c>
      <c r="F69" s="24" t="s">
        <v>105</v>
      </c>
      <c r="G69" s="53">
        <v>1</v>
      </c>
      <c r="H69" s="98"/>
      <c r="I69" s="99">
        <f t="shared" si="1"/>
        <v>0</v>
      </c>
    </row>
    <row r="70" spans="1:9" x14ac:dyDescent="0.25">
      <c r="A70" s="23">
        <v>68</v>
      </c>
      <c r="B70" s="24" t="s">
        <v>3</v>
      </c>
      <c r="C70" s="24" t="s">
        <v>48</v>
      </c>
      <c r="D70" s="25" t="s">
        <v>9</v>
      </c>
      <c r="E70" s="25" t="s">
        <v>57</v>
      </c>
      <c r="F70" s="24" t="s">
        <v>54</v>
      </c>
      <c r="G70" s="53">
        <v>2</v>
      </c>
      <c r="H70" s="98"/>
      <c r="I70" s="99">
        <f t="shared" si="1"/>
        <v>0</v>
      </c>
    </row>
    <row r="71" spans="1:9" x14ac:dyDescent="0.25">
      <c r="A71" s="23">
        <v>69</v>
      </c>
      <c r="B71" s="24" t="s">
        <v>3</v>
      </c>
      <c r="C71" s="24" t="s">
        <v>48</v>
      </c>
      <c r="D71" s="25" t="s">
        <v>9</v>
      </c>
      <c r="E71" s="25" t="s">
        <v>57</v>
      </c>
      <c r="F71" s="24" t="s">
        <v>53</v>
      </c>
      <c r="G71" s="53">
        <v>1</v>
      </c>
      <c r="H71" s="95"/>
      <c r="I71" s="97">
        <f t="shared" si="1"/>
        <v>0</v>
      </c>
    </row>
    <row r="72" spans="1:9" ht="28.5" x14ac:dyDescent="0.25">
      <c r="A72" s="29">
        <v>70</v>
      </c>
      <c r="B72" s="30" t="s">
        <v>83</v>
      </c>
      <c r="C72" s="30" t="s">
        <v>66</v>
      </c>
      <c r="D72" s="31" t="s">
        <v>9</v>
      </c>
      <c r="E72" s="31" t="s">
        <v>58</v>
      </c>
      <c r="F72" s="30" t="s">
        <v>164</v>
      </c>
      <c r="G72" s="51">
        <v>4</v>
      </c>
      <c r="H72" s="31">
        <f>G72</f>
        <v>4</v>
      </c>
      <c r="I72" s="34">
        <f t="shared" si="1"/>
        <v>1.8417902200939314E-2</v>
      </c>
    </row>
    <row r="73" spans="1:9" x14ac:dyDescent="0.25">
      <c r="A73" s="23">
        <v>71</v>
      </c>
      <c r="B73" s="24" t="s">
        <v>107</v>
      </c>
      <c r="C73" s="24" t="s">
        <v>66</v>
      </c>
      <c r="D73" s="25" t="s">
        <v>9</v>
      </c>
      <c r="E73" s="25" t="s">
        <v>57</v>
      </c>
      <c r="F73" s="24" t="s">
        <v>108</v>
      </c>
      <c r="G73" s="53">
        <v>194</v>
      </c>
      <c r="H73" s="25">
        <f>G73</f>
        <v>194</v>
      </c>
      <c r="I73" s="28">
        <f t="shared" si="1"/>
        <v>0.89326825674555665</v>
      </c>
    </row>
    <row r="74" spans="1:9" ht="28.5" x14ac:dyDescent="0.25">
      <c r="A74" s="29">
        <v>72</v>
      </c>
      <c r="B74" s="30" t="s">
        <v>76</v>
      </c>
      <c r="C74" s="30" t="s">
        <v>66</v>
      </c>
      <c r="D74" s="31" t="s">
        <v>10</v>
      </c>
      <c r="E74" s="31" t="s">
        <v>67</v>
      </c>
      <c r="F74" s="30" t="s">
        <v>78</v>
      </c>
      <c r="G74" s="51">
        <v>2555</v>
      </c>
      <c r="H74" s="88">
        <f>SUM(G74:G75)</f>
        <v>2556</v>
      </c>
      <c r="I74" s="91">
        <f t="shared" si="1"/>
        <v>11.769039506400221</v>
      </c>
    </row>
    <row r="75" spans="1:9" ht="28.5" x14ac:dyDescent="0.25">
      <c r="A75" s="29">
        <v>73</v>
      </c>
      <c r="B75" s="30" t="s">
        <v>76</v>
      </c>
      <c r="C75" s="30" t="s">
        <v>66</v>
      </c>
      <c r="D75" s="31" t="s">
        <v>10</v>
      </c>
      <c r="E75" s="31" t="s">
        <v>112</v>
      </c>
      <c r="F75" s="30" t="s">
        <v>165</v>
      </c>
      <c r="G75" s="51">
        <v>1</v>
      </c>
      <c r="H75" s="90"/>
      <c r="I75" s="93">
        <f t="shared" si="1"/>
        <v>0</v>
      </c>
    </row>
    <row r="76" spans="1:9" ht="28.5" x14ac:dyDescent="0.25">
      <c r="A76" s="23">
        <v>74</v>
      </c>
      <c r="B76" s="24" t="s">
        <v>166</v>
      </c>
      <c r="C76" s="24" t="s">
        <v>65</v>
      </c>
      <c r="D76" s="25" t="s">
        <v>10</v>
      </c>
      <c r="E76" s="25" t="s">
        <v>57</v>
      </c>
      <c r="F76" s="24" t="s">
        <v>167</v>
      </c>
      <c r="G76" s="53">
        <v>1</v>
      </c>
      <c r="H76" s="25">
        <f>G76</f>
        <v>1</v>
      </c>
      <c r="I76" s="28">
        <f t="shared" si="1"/>
        <v>4.6044755502348284E-3</v>
      </c>
    </row>
    <row r="77" spans="1:9" ht="28.5" x14ac:dyDescent="0.25">
      <c r="A77" s="29">
        <v>75</v>
      </c>
      <c r="B77" s="30" t="s">
        <v>168</v>
      </c>
      <c r="C77" s="30" t="s">
        <v>66</v>
      </c>
      <c r="D77" s="31" t="s">
        <v>10</v>
      </c>
      <c r="E77" s="31" t="s">
        <v>57</v>
      </c>
      <c r="F77" s="30" t="s">
        <v>169</v>
      </c>
      <c r="G77" s="51">
        <v>1380</v>
      </c>
      <c r="H77" s="31">
        <f>G77</f>
        <v>1380</v>
      </c>
      <c r="I77" s="34">
        <f t="shared" si="1"/>
        <v>6.3541762593240634</v>
      </c>
    </row>
    <row r="78" spans="1:9" ht="28.5" x14ac:dyDescent="0.25">
      <c r="A78" s="23">
        <v>76</v>
      </c>
      <c r="B78" s="24" t="s">
        <v>117</v>
      </c>
      <c r="C78" s="24" t="s">
        <v>115</v>
      </c>
      <c r="D78" s="25" t="s">
        <v>10</v>
      </c>
      <c r="E78" s="25" t="s">
        <v>57</v>
      </c>
      <c r="F78" s="24" t="s">
        <v>162</v>
      </c>
      <c r="G78" s="53">
        <v>2</v>
      </c>
      <c r="H78" s="25">
        <f>G78</f>
        <v>2</v>
      </c>
      <c r="I78" s="28">
        <f t="shared" si="1"/>
        <v>9.2089511004696568E-3</v>
      </c>
    </row>
    <row r="79" spans="1:9" ht="28.5" x14ac:dyDescent="0.25">
      <c r="A79" s="29">
        <v>77</v>
      </c>
      <c r="B79" s="30" t="s">
        <v>82</v>
      </c>
      <c r="C79" s="30" t="s">
        <v>66</v>
      </c>
      <c r="D79" s="31" t="s">
        <v>10</v>
      </c>
      <c r="E79" s="31" t="s">
        <v>57</v>
      </c>
      <c r="F79" s="30" t="s">
        <v>92</v>
      </c>
      <c r="G79" s="51">
        <v>4</v>
      </c>
      <c r="H79" s="88">
        <f>SUM(G79:G80)</f>
        <v>11</v>
      </c>
      <c r="I79" s="91">
        <f t="shared" si="1"/>
        <v>5.0649231052583107E-2</v>
      </c>
    </row>
    <row r="80" spans="1:9" ht="28.5" x14ac:dyDescent="0.25">
      <c r="A80" s="29">
        <v>78</v>
      </c>
      <c r="B80" s="30" t="s">
        <v>82</v>
      </c>
      <c r="C80" s="30" t="s">
        <v>66</v>
      </c>
      <c r="D80" s="31" t="s">
        <v>10</v>
      </c>
      <c r="E80" s="31" t="s">
        <v>57</v>
      </c>
      <c r="F80" s="30" t="s">
        <v>86</v>
      </c>
      <c r="G80" s="51">
        <v>7</v>
      </c>
      <c r="H80" s="90"/>
      <c r="I80" s="93">
        <f t="shared" si="1"/>
        <v>0</v>
      </c>
    </row>
    <row r="81" spans="1:9" ht="28.5" x14ac:dyDescent="0.25">
      <c r="A81" s="23">
        <v>79</v>
      </c>
      <c r="B81" s="24" t="s">
        <v>3</v>
      </c>
      <c r="C81" s="24" t="s">
        <v>48</v>
      </c>
      <c r="D81" s="25" t="s">
        <v>10</v>
      </c>
      <c r="E81" s="25" t="s">
        <v>67</v>
      </c>
      <c r="F81" s="24" t="s">
        <v>170</v>
      </c>
      <c r="G81" s="53">
        <v>2</v>
      </c>
      <c r="H81" s="94">
        <f>SUM(G81:G94)</f>
        <v>87</v>
      </c>
      <c r="I81" s="96">
        <f t="shared" si="1"/>
        <v>0.40058937287043006</v>
      </c>
    </row>
    <row r="82" spans="1:9" ht="28.5" x14ac:dyDescent="0.25">
      <c r="A82" s="23">
        <v>80</v>
      </c>
      <c r="B82" s="24" t="s">
        <v>3</v>
      </c>
      <c r="C82" s="24" t="s">
        <v>48</v>
      </c>
      <c r="D82" s="25" t="s">
        <v>10</v>
      </c>
      <c r="E82" s="25" t="s">
        <v>59</v>
      </c>
      <c r="F82" s="24" t="s">
        <v>171</v>
      </c>
      <c r="G82" s="53">
        <v>7</v>
      </c>
      <c r="H82" s="98"/>
      <c r="I82" s="99">
        <f t="shared" si="1"/>
        <v>0</v>
      </c>
    </row>
    <row r="83" spans="1:9" ht="28.5" x14ac:dyDescent="0.25">
      <c r="A83" s="23">
        <v>81</v>
      </c>
      <c r="B83" s="24" t="s">
        <v>3</v>
      </c>
      <c r="C83" s="24" t="s">
        <v>48</v>
      </c>
      <c r="D83" s="25" t="s">
        <v>10</v>
      </c>
      <c r="E83" s="25" t="s">
        <v>59</v>
      </c>
      <c r="F83" s="24" t="s">
        <v>125</v>
      </c>
      <c r="G83" s="53">
        <v>1</v>
      </c>
      <c r="H83" s="98"/>
      <c r="I83" s="99">
        <f t="shared" si="1"/>
        <v>0</v>
      </c>
    </row>
    <row r="84" spans="1:9" ht="28.5" x14ac:dyDescent="0.25">
      <c r="A84" s="23">
        <v>82</v>
      </c>
      <c r="B84" s="24" t="s">
        <v>3</v>
      </c>
      <c r="C84" s="24" t="s">
        <v>48</v>
      </c>
      <c r="D84" s="25" t="s">
        <v>10</v>
      </c>
      <c r="E84" s="25" t="s">
        <v>59</v>
      </c>
      <c r="F84" s="24" t="s">
        <v>173</v>
      </c>
      <c r="G84" s="53">
        <v>2</v>
      </c>
      <c r="H84" s="98"/>
      <c r="I84" s="99">
        <f t="shared" si="1"/>
        <v>0</v>
      </c>
    </row>
    <row r="85" spans="1:9" ht="28.5" x14ac:dyDescent="0.25">
      <c r="A85" s="23">
        <v>83</v>
      </c>
      <c r="B85" s="24" t="s">
        <v>3</v>
      </c>
      <c r="C85" s="24" t="s">
        <v>48</v>
      </c>
      <c r="D85" s="25" t="s">
        <v>10</v>
      </c>
      <c r="E85" s="25" t="s">
        <v>59</v>
      </c>
      <c r="F85" s="24" t="s">
        <v>106</v>
      </c>
      <c r="G85" s="53">
        <v>12</v>
      </c>
      <c r="H85" s="98"/>
      <c r="I85" s="99">
        <f t="shared" si="1"/>
        <v>0</v>
      </c>
    </row>
    <row r="86" spans="1:9" ht="28.5" x14ac:dyDescent="0.25">
      <c r="A86" s="23">
        <v>84</v>
      </c>
      <c r="B86" s="24" t="s">
        <v>3</v>
      </c>
      <c r="C86" s="24" t="s">
        <v>48</v>
      </c>
      <c r="D86" s="25" t="s">
        <v>10</v>
      </c>
      <c r="E86" s="25" t="s">
        <v>59</v>
      </c>
      <c r="F86" s="24" t="s">
        <v>174</v>
      </c>
      <c r="G86" s="53">
        <v>27</v>
      </c>
      <c r="H86" s="98"/>
      <c r="I86" s="99">
        <f t="shared" si="1"/>
        <v>0</v>
      </c>
    </row>
    <row r="87" spans="1:9" ht="28.5" x14ac:dyDescent="0.25">
      <c r="A87" s="23">
        <v>85</v>
      </c>
      <c r="B87" s="24" t="s">
        <v>3</v>
      </c>
      <c r="C87" s="24" t="s">
        <v>48</v>
      </c>
      <c r="D87" s="25" t="s">
        <v>10</v>
      </c>
      <c r="E87" s="25" t="s">
        <v>59</v>
      </c>
      <c r="F87" s="24" t="s">
        <v>131</v>
      </c>
      <c r="G87" s="53">
        <v>3</v>
      </c>
      <c r="H87" s="98"/>
      <c r="I87" s="99">
        <f t="shared" si="1"/>
        <v>0</v>
      </c>
    </row>
    <row r="88" spans="1:9" ht="28.5" x14ac:dyDescent="0.25">
      <c r="A88" s="23">
        <v>86</v>
      </c>
      <c r="B88" s="24" t="s">
        <v>3</v>
      </c>
      <c r="C88" s="24" t="s">
        <v>48</v>
      </c>
      <c r="D88" s="25" t="s">
        <v>10</v>
      </c>
      <c r="E88" s="25" t="s">
        <v>57</v>
      </c>
      <c r="F88" s="24" t="s">
        <v>105</v>
      </c>
      <c r="G88" s="53">
        <v>5</v>
      </c>
      <c r="H88" s="98"/>
      <c r="I88" s="99">
        <f t="shared" si="1"/>
        <v>0</v>
      </c>
    </row>
    <row r="89" spans="1:9" ht="28.5" x14ac:dyDescent="0.25">
      <c r="A89" s="23">
        <v>87</v>
      </c>
      <c r="B89" s="24" t="s">
        <v>3</v>
      </c>
      <c r="C89" s="24" t="s">
        <v>48</v>
      </c>
      <c r="D89" s="25" t="s">
        <v>10</v>
      </c>
      <c r="E89" s="25" t="s">
        <v>57</v>
      </c>
      <c r="F89" s="24" t="s">
        <v>172</v>
      </c>
      <c r="G89" s="53">
        <v>2</v>
      </c>
      <c r="H89" s="98"/>
      <c r="I89" s="99">
        <f t="shared" si="1"/>
        <v>0</v>
      </c>
    </row>
    <row r="90" spans="1:9" ht="28.5" x14ac:dyDescent="0.25">
      <c r="A90" s="23">
        <v>88</v>
      </c>
      <c r="B90" s="24" t="s">
        <v>3</v>
      </c>
      <c r="C90" s="24" t="s">
        <v>48</v>
      </c>
      <c r="D90" s="25" t="s">
        <v>10</v>
      </c>
      <c r="E90" s="25" t="s">
        <v>57</v>
      </c>
      <c r="F90" s="24" t="s">
        <v>54</v>
      </c>
      <c r="G90" s="53">
        <v>20</v>
      </c>
      <c r="H90" s="98"/>
      <c r="I90" s="99">
        <f t="shared" si="1"/>
        <v>0</v>
      </c>
    </row>
    <row r="91" spans="1:9" ht="28.5" x14ac:dyDescent="0.25">
      <c r="A91" s="23">
        <v>89</v>
      </c>
      <c r="B91" s="24" t="s">
        <v>3</v>
      </c>
      <c r="C91" s="24" t="s">
        <v>48</v>
      </c>
      <c r="D91" s="25" t="s">
        <v>10</v>
      </c>
      <c r="E91" s="25" t="s">
        <v>57</v>
      </c>
      <c r="F91" s="24" t="s">
        <v>126</v>
      </c>
      <c r="G91" s="53">
        <v>1</v>
      </c>
      <c r="H91" s="98"/>
      <c r="I91" s="99">
        <f t="shared" si="1"/>
        <v>0</v>
      </c>
    </row>
    <row r="92" spans="1:9" ht="28.5" x14ac:dyDescent="0.25">
      <c r="A92" s="23">
        <v>90</v>
      </c>
      <c r="B92" s="24" t="s">
        <v>3</v>
      </c>
      <c r="C92" s="24" t="s">
        <v>48</v>
      </c>
      <c r="D92" s="25" t="s">
        <v>10</v>
      </c>
      <c r="E92" s="25" t="s">
        <v>57</v>
      </c>
      <c r="F92" s="24" t="s">
        <v>127</v>
      </c>
      <c r="G92" s="53">
        <v>1</v>
      </c>
      <c r="H92" s="98"/>
      <c r="I92" s="99">
        <f t="shared" si="1"/>
        <v>0</v>
      </c>
    </row>
    <row r="93" spans="1:9" ht="28.5" x14ac:dyDescent="0.25">
      <c r="A93" s="23">
        <v>91</v>
      </c>
      <c r="B93" s="24" t="s">
        <v>3</v>
      </c>
      <c r="C93" s="24" t="s">
        <v>48</v>
      </c>
      <c r="D93" s="25" t="s">
        <v>10</v>
      </c>
      <c r="E93" s="25" t="s">
        <v>57</v>
      </c>
      <c r="F93" s="24" t="s">
        <v>175</v>
      </c>
      <c r="G93" s="53">
        <v>2</v>
      </c>
      <c r="H93" s="98"/>
      <c r="I93" s="99">
        <f t="shared" si="1"/>
        <v>0</v>
      </c>
    </row>
    <row r="94" spans="1:9" ht="28.5" x14ac:dyDescent="0.25">
      <c r="A94" s="23">
        <v>92</v>
      </c>
      <c r="B94" s="24" t="s">
        <v>3</v>
      </c>
      <c r="C94" s="24" t="s">
        <v>48</v>
      </c>
      <c r="D94" s="25" t="s">
        <v>10</v>
      </c>
      <c r="E94" s="25" t="s">
        <v>57</v>
      </c>
      <c r="F94" s="24" t="s">
        <v>176</v>
      </c>
      <c r="G94" s="53">
        <v>2</v>
      </c>
      <c r="H94" s="95"/>
      <c r="I94" s="97">
        <f t="shared" si="1"/>
        <v>0</v>
      </c>
    </row>
    <row r="95" spans="1:9" ht="28.5" x14ac:dyDescent="0.25">
      <c r="A95" s="29">
        <v>93</v>
      </c>
      <c r="B95" s="30" t="s">
        <v>4</v>
      </c>
      <c r="C95" s="30" t="s">
        <v>47</v>
      </c>
      <c r="D95" s="31" t="s">
        <v>10</v>
      </c>
      <c r="E95" s="31" t="s">
        <v>59</v>
      </c>
      <c r="F95" s="30" t="s">
        <v>55</v>
      </c>
      <c r="G95" s="51">
        <v>3</v>
      </c>
      <c r="H95" s="31">
        <f>G95</f>
        <v>3</v>
      </c>
      <c r="I95" s="34">
        <f t="shared" si="1"/>
        <v>1.3813426650704485E-2</v>
      </c>
    </row>
    <row r="96" spans="1:9" ht="28.5" x14ac:dyDescent="0.25">
      <c r="A96" s="23">
        <v>94</v>
      </c>
      <c r="B96" s="24" t="s">
        <v>107</v>
      </c>
      <c r="C96" s="24" t="s">
        <v>66</v>
      </c>
      <c r="D96" s="25" t="s">
        <v>10</v>
      </c>
      <c r="E96" s="25" t="s">
        <v>57</v>
      </c>
      <c r="F96" s="24" t="s">
        <v>134</v>
      </c>
      <c r="G96" s="53">
        <v>10</v>
      </c>
      <c r="H96" s="94">
        <f>SUM(G96:G97)</f>
        <v>111</v>
      </c>
      <c r="I96" s="96">
        <f t="shared" si="1"/>
        <v>0.5110967860760659</v>
      </c>
    </row>
    <row r="97" spans="1:9" ht="28.5" x14ac:dyDescent="0.25">
      <c r="A97" s="23">
        <v>95</v>
      </c>
      <c r="B97" s="24" t="s">
        <v>107</v>
      </c>
      <c r="C97" s="24" t="s">
        <v>66</v>
      </c>
      <c r="D97" s="25" t="s">
        <v>10</v>
      </c>
      <c r="E97" s="25" t="s">
        <v>57</v>
      </c>
      <c r="F97" s="24" t="s">
        <v>108</v>
      </c>
      <c r="G97" s="53">
        <v>101</v>
      </c>
      <c r="H97" s="95"/>
      <c r="I97" s="97">
        <f t="shared" si="1"/>
        <v>0</v>
      </c>
    </row>
    <row r="98" spans="1:9" x14ac:dyDescent="0.25">
      <c r="A98" s="29">
        <v>96</v>
      </c>
      <c r="B98" s="30" t="s">
        <v>45</v>
      </c>
      <c r="C98" s="30" t="s">
        <v>49</v>
      </c>
      <c r="D98" s="31" t="s">
        <v>11</v>
      </c>
      <c r="E98" s="31" t="s">
        <v>57</v>
      </c>
      <c r="F98" s="30" t="s">
        <v>52</v>
      </c>
      <c r="G98" s="51">
        <v>2</v>
      </c>
      <c r="H98" s="31">
        <f>G98</f>
        <v>2</v>
      </c>
      <c r="I98" s="34">
        <f t="shared" si="1"/>
        <v>9.2089511004696568E-3</v>
      </c>
    </row>
    <row r="99" spans="1:9" x14ac:dyDescent="0.25">
      <c r="A99" s="23">
        <v>97</v>
      </c>
      <c r="B99" s="24" t="s">
        <v>76</v>
      </c>
      <c r="C99" s="24" t="s">
        <v>66</v>
      </c>
      <c r="D99" s="25" t="s">
        <v>11</v>
      </c>
      <c r="E99" s="25" t="s">
        <v>67</v>
      </c>
      <c r="F99" s="24" t="s">
        <v>78</v>
      </c>
      <c r="G99" s="53">
        <v>651</v>
      </c>
      <c r="H99" s="94">
        <f>SUM(G99:G100)</f>
        <v>690</v>
      </c>
      <c r="I99" s="96">
        <f t="shared" si="1"/>
        <v>3.1770881296620317</v>
      </c>
    </row>
    <row r="100" spans="1:9" ht="28.5" x14ac:dyDescent="0.25">
      <c r="A100" s="23">
        <v>98</v>
      </c>
      <c r="B100" s="24" t="s">
        <v>76</v>
      </c>
      <c r="C100" s="24" t="s">
        <v>66</v>
      </c>
      <c r="D100" s="25" t="s">
        <v>11</v>
      </c>
      <c r="E100" s="25" t="s">
        <v>58</v>
      </c>
      <c r="F100" s="24" t="s">
        <v>177</v>
      </c>
      <c r="G100" s="53">
        <v>39</v>
      </c>
      <c r="H100" s="95"/>
      <c r="I100" s="97">
        <f t="shared" si="1"/>
        <v>0</v>
      </c>
    </row>
    <row r="101" spans="1:9" x14ac:dyDescent="0.25">
      <c r="A101" s="29">
        <v>99</v>
      </c>
      <c r="B101" s="30" t="s">
        <v>117</v>
      </c>
      <c r="C101" s="30" t="s">
        <v>115</v>
      </c>
      <c r="D101" s="31" t="s">
        <v>11</v>
      </c>
      <c r="E101" s="31" t="s">
        <v>57</v>
      </c>
      <c r="F101" s="30" t="s">
        <v>162</v>
      </c>
      <c r="G101" s="51">
        <v>1</v>
      </c>
      <c r="H101" s="31">
        <f>G101</f>
        <v>1</v>
      </c>
      <c r="I101" s="34">
        <f t="shared" si="1"/>
        <v>4.6044755502348284E-3</v>
      </c>
    </row>
    <row r="102" spans="1:9" x14ac:dyDescent="0.25">
      <c r="A102" s="23">
        <v>100</v>
      </c>
      <c r="B102" s="24" t="s">
        <v>82</v>
      </c>
      <c r="C102" s="24" t="s">
        <v>66</v>
      </c>
      <c r="D102" s="25" t="s">
        <v>11</v>
      </c>
      <c r="E102" s="25" t="s">
        <v>57</v>
      </c>
      <c r="F102" s="24" t="s">
        <v>92</v>
      </c>
      <c r="G102" s="53">
        <v>1</v>
      </c>
      <c r="H102" s="94">
        <f>SUM(G102:G104)</f>
        <v>4</v>
      </c>
      <c r="I102" s="96">
        <f t="shared" si="1"/>
        <v>1.8417902200939314E-2</v>
      </c>
    </row>
    <row r="103" spans="1:9" x14ac:dyDescent="0.25">
      <c r="A103" s="23">
        <v>101</v>
      </c>
      <c r="B103" s="24" t="s">
        <v>82</v>
      </c>
      <c r="C103" s="24" t="s">
        <v>66</v>
      </c>
      <c r="D103" s="25" t="s">
        <v>11</v>
      </c>
      <c r="E103" s="25" t="s">
        <v>57</v>
      </c>
      <c r="F103" s="24" t="s">
        <v>120</v>
      </c>
      <c r="G103" s="53">
        <v>2</v>
      </c>
      <c r="H103" s="98"/>
      <c r="I103" s="99">
        <f t="shared" si="1"/>
        <v>0</v>
      </c>
    </row>
    <row r="104" spans="1:9" x14ac:dyDescent="0.25">
      <c r="A104" s="23">
        <v>102</v>
      </c>
      <c r="B104" s="24" t="s">
        <v>82</v>
      </c>
      <c r="C104" s="24" t="s">
        <v>66</v>
      </c>
      <c r="D104" s="25" t="s">
        <v>11</v>
      </c>
      <c r="E104" s="25" t="s">
        <v>57</v>
      </c>
      <c r="F104" s="24" t="s">
        <v>86</v>
      </c>
      <c r="G104" s="53">
        <v>1</v>
      </c>
      <c r="H104" s="95"/>
      <c r="I104" s="97">
        <f t="shared" si="1"/>
        <v>0</v>
      </c>
    </row>
    <row r="105" spans="1:9" x14ac:dyDescent="0.25">
      <c r="A105" s="29">
        <v>103</v>
      </c>
      <c r="B105" s="30" t="s">
        <v>3</v>
      </c>
      <c r="C105" s="30" t="s">
        <v>48</v>
      </c>
      <c r="D105" s="31" t="s">
        <v>11</v>
      </c>
      <c r="E105" s="31" t="s">
        <v>67</v>
      </c>
      <c r="F105" s="30" t="s">
        <v>179</v>
      </c>
      <c r="G105" s="51">
        <v>1</v>
      </c>
      <c r="H105" s="88">
        <f>SUM(G105:G115)</f>
        <v>42</v>
      </c>
      <c r="I105" s="91">
        <f t="shared" si="1"/>
        <v>0.19338797310986278</v>
      </c>
    </row>
    <row r="106" spans="1:9" x14ac:dyDescent="0.25">
      <c r="A106" s="29">
        <v>104</v>
      </c>
      <c r="B106" s="30" t="s">
        <v>3</v>
      </c>
      <c r="C106" s="30" t="s">
        <v>48</v>
      </c>
      <c r="D106" s="31" t="s">
        <v>11</v>
      </c>
      <c r="E106" s="31" t="s">
        <v>59</v>
      </c>
      <c r="F106" s="30" t="s">
        <v>171</v>
      </c>
      <c r="G106" s="51">
        <v>3</v>
      </c>
      <c r="H106" s="89"/>
      <c r="I106" s="92">
        <f t="shared" si="1"/>
        <v>0</v>
      </c>
    </row>
    <row r="107" spans="1:9" x14ac:dyDescent="0.25">
      <c r="A107" s="29">
        <v>105</v>
      </c>
      <c r="B107" s="30" t="s">
        <v>3</v>
      </c>
      <c r="C107" s="30" t="s">
        <v>48</v>
      </c>
      <c r="D107" s="31" t="s">
        <v>11</v>
      </c>
      <c r="E107" s="31" t="s">
        <v>59</v>
      </c>
      <c r="F107" s="30" t="s">
        <v>125</v>
      </c>
      <c r="G107" s="51">
        <v>6</v>
      </c>
      <c r="H107" s="89"/>
      <c r="I107" s="92">
        <f t="shared" si="1"/>
        <v>0</v>
      </c>
    </row>
    <row r="108" spans="1:9" x14ac:dyDescent="0.25">
      <c r="A108" s="29">
        <v>106</v>
      </c>
      <c r="B108" s="30" t="s">
        <v>3</v>
      </c>
      <c r="C108" s="30" t="s">
        <v>48</v>
      </c>
      <c r="D108" s="31" t="s">
        <v>11</v>
      </c>
      <c r="E108" s="31" t="s">
        <v>59</v>
      </c>
      <c r="F108" s="30" t="s">
        <v>106</v>
      </c>
      <c r="G108" s="51">
        <v>6</v>
      </c>
      <c r="H108" s="89"/>
      <c r="I108" s="92">
        <f t="shared" si="1"/>
        <v>0</v>
      </c>
    </row>
    <row r="109" spans="1:9" x14ac:dyDescent="0.25">
      <c r="A109" s="29">
        <v>107</v>
      </c>
      <c r="B109" s="30" t="s">
        <v>3</v>
      </c>
      <c r="C109" s="30" t="s">
        <v>48</v>
      </c>
      <c r="D109" s="31" t="s">
        <v>11</v>
      </c>
      <c r="E109" s="31" t="s">
        <v>59</v>
      </c>
      <c r="F109" s="30" t="s">
        <v>131</v>
      </c>
      <c r="G109" s="51">
        <v>14</v>
      </c>
      <c r="H109" s="89"/>
      <c r="I109" s="92">
        <f t="shared" si="1"/>
        <v>0</v>
      </c>
    </row>
    <row r="110" spans="1:9" x14ac:dyDescent="0.25">
      <c r="A110" s="29">
        <v>108</v>
      </c>
      <c r="B110" s="30" t="s">
        <v>3</v>
      </c>
      <c r="C110" s="30" t="s">
        <v>48</v>
      </c>
      <c r="D110" s="31" t="s">
        <v>11</v>
      </c>
      <c r="E110" s="31" t="s">
        <v>57</v>
      </c>
      <c r="F110" s="30" t="s">
        <v>105</v>
      </c>
      <c r="G110" s="51">
        <v>1</v>
      </c>
      <c r="H110" s="89"/>
      <c r="I110" s="92">
        <f t="shared" si="1"/>
        <v>0</v>
      </c>
    </row>
    <row r="111" spans="1:9" x14ac:dyDescent="0.25">
      <c r="A111" s="29">
        <v>109</v>
      </c>
      <c r="B111" s="30" t="s">
        <v>3</v>
      </c>
      <c r="C111" s="30" t="s">
        <v>48</v>
      </c>
      <c r="D111" s="31" t="s">
        <v>11</v>
      </c>
      <c r="E111" s="31" t="s">
        <v>57</v>
      </c>
      <c r="F111" s="30" t="s">
        <v>178</v>
      </c>
      <c r="G111" s="51">
        <v>1</v>
      </c>
      <c r="H111" s="89"/>
      <c r="I111" s="92">
        <f t="shared" si="1"/>
        <v>0</v>
      </c>
    </row>
    <row r="112" spans="1:9" x14ac:dyDescent="0.25">
      <c r="A112" s="29">
        <v>110</v>
      </c>
      <c r="B112" s="30" t="s">
        <v>3</v>
      </c>
      <c r="C112" s="30" t="s">
        <v>48</v>
      </c>
      <c r="D112" s="31" t="s">
        <v>11</v>
      </c>
      <c r="E112" s="31" t="s">
        <v>57</v>
      </c>
      <c r="F112" s="30" t="s">
        <v>54</v>
      </c>
      <c r="G112" s="51">
        <v>1</v>
      </c>
      <c r="H112" s="89"/>
      <c r="I112" s="92">
        <f t="shared" si="1"/>
        <v>0</v>
      </c>
    </row>
    <row r="113" spans="1:9" x14ac:dyDescent="0.25">
      <c r="A113" s="29">
        <v>111</v>
      </c>
      <c r="B113" s="30" t="s">
        <v>3</v>
      </c>
      <c r="C113" s="30" t="s">
        <v>48</v>
      </c>
      <c r="D113" s="31" t="s">
        <v>11</v>
      </c>
      <c r="E113" s="31" t="s">
        <v>57</v>
      </c>
      <c r="F113" s="30" t="s">
        <v>126</v>
      </c>
      <c r="G113" s="51">
        <v>1</v>
      </c>
      <c r="H113" s="89"/>
      <c r="I113" s="92">
        <f t="shared" si="1"/>
        <v>0</v>
      </c>
    </row>
    <row r="114" spans="1:9" x14ac:dyDescent="0.25">
      <c r="A114" s="29">
        <v>112</v>
      </c>
      <c r="B114" s="30" t="s">
        <v>3</v>
      </c>
      <c r="C114" s="30" t="s">
        <v>48</v>
      </c>
      <c r="D114" s="31" t="s">
        <v>11</v>
      </c>
      <c r="E114" s="31" t="s">
        <v>57</v>
      </c>
      <c r="F114" s="30" t="s">
        <v>127</v>
      </c>
      <c r="G114" s="51">
        <v>4</v>
      </c>
      <c r="H114" s="89"/>
      <c r="I114" s="92">
        <f t="shared" si="1"/>
        <v>0</v>
      </c>
    </row>
    <row r="115" spans="1:9" x14ac:dyDescent="0.25">
      <c r="A115" s="29">
        <v>113</v>
      </c>
      <c r="B115" s="30" t="s">
        <v>3</v>
      </c>
      <c r="C115" s="30" t="s">
        <v>48</v>
      </c>
      <c r="D115" s="31" t="s">
        <v>11</v>
      </c>
      <c r="E115" s="31" t="s">
        <v>57</v>
      </c>
      <c r="F115" s="30" t="s">
        <v>53</v>
      </c>
      <c r="G115" s="51">
        <v>4</v>
      </c>
      <c r="H115" s="90"/>
      <c r="I115" s="93">
        <f t="shared" si="1"/>
        <v>0</v>
      </c>
    </row>
    <row r="116" spans="1:9" x14ac:dyDescent="0.25">
      <c r="A116" s="23">
        <v>114</v>
      </c>
      <c r="B116" s="24" t="s">
        <v>107</v>
      </c>
      <c r="C116" s="24" t="s">
        <v>66</v>
      </c>
      <c r="D116" s="25" t="s">
        <v>11</v>
      </c>
      <c r="E116" s="25" t="s">
        <v>57</v>
      </c>
      <c r="F116" s="24" t="s">
        <v>108</v>
      </c>
      <c r="G116" s="53">
        <v>89</v>
      </c>
      <c r="H116" s="25">
        <f>G116</f>
        <v>89</v>
      </c>
      <c r="I116" s="28">
        <f t="shared" si="1"/>
        <v>0.40979832397089971</v>
      </c>
    </row>
    <row r="117" spans="1:9" ht="28.5" x14ac:dyDescent="0.25">
      <c r="A117" s="29">
        <v>115</v>
      </c>
      <c r="B117" s="30" t="s">
        <v>5</v>
      </c>
      <c r="C117" s="30" t="s">
        <v>65</v>
      </c>
      <c r="D117" s="31" t="s">
        <v>12</v>
      </c>
      <c r="E117" s="31" t="s">
        <v>57</v>
      </c>
      <c r="F117" s="30" t="s">
        <v>180</v>
      </c>
      <c r="G117" s="51">
        <v>6</v>
      </c>
      <c r="H117" s="31">
        <f>G117</f>
        <v>6</v>
      </c>
      <c r="I117" s="34">
        <f t="shared" si="1"/>
        <v>2.7626853301408971E-2</v>
      </c>
    </row>
    <row r="118" spans="1:9" ht="28.5" x14ac:dyDescent="0.25">
      <c r="A118" s="23">
        <v>116</v>
      </c>
      <c r="B118" s="24" t="s">
        <v>117</v>
      </c>
      <c r="C118" s="24" t="s">
        <v>115</v>
      </c>
      <c r="D118" s="25" t="s">
        <v>12</v>
      </c>
      <c r="E118" s="25" t="s">
        <v>57</v>
      </c>
      <c r="F118" s="24" t="s">
        <v>162</v>
      </c>
      <c r="G118" s="53">
        <v>1</v>
      </c>
      <c r="H118" s="25">
        <f>G118</f>
        <v>1</v>
      </c>
      <c r="I118" s="28">
        <f t="shared" si="1"/>
        <v>4.6044755502348284E-3</v>
      </c>
    </row>
    <row r="119" spans="1:9" ht="28.5" x14ac:dyDescent="0.25">
      <c r="A119" s="29">
        <v>117</v>
      </c>
      <c r="B119" s="30" t="s">
        <v>82</v>
      </c>
      <c r="C119" s="30" t="s">
        <v>66</v>
      </c>
      <c r="D119" s="31" t="s">
        <v>12</v>
      </c>
      <c r="E119" s="31" t="s">
        <v>57</v>
      </c>
      <c r="F119" s="30" t="s">
        <v>86</v>
      </c>
      <c r="G119" s="51">
        <v>56</v>
      </c>
      <c r="H119" s="31">
        <f>G119</f>
        <v>56</v>
      </c>
      <c r="I119" s="34">
        <f t="shared" si="1"/>
        <v>0.25785063081315041</v>
      </c>
    </row>
    <row r="120" spans="1:9" ht="28.5" x14ac:dyDescent="0.25">
      <c r="A120" s="23">
        <v>118</v>
      </c>
      <c r="B120" s="24" t="s">
        <v>3</v>
      </c>
      <c r="C120" s="24" t="s">
        <v>48</v>
      </c>
      <c r="D120" s="25" t="s">
        <v>12</v>
      </c>
      <c r="E120" s="25" t="s">
        <v>67</v>
      </c>
      <c r="F120" s="24" t="s">
        <v>179</v>
      </c>
      <c r="G120" s="53">
        <v>21</v>
      </c>
      <c r="H120" s="94">
        <f>SUM(G120:G128)</f>
        <v>68</v>
      </c>
      <c r="I120" s="96">
        <f t="shared" si="1"/>
        <v>0.31310433741596833</v>
      </c>
    </row>
    <row r="121" spans="1:9" ht="28.5" x14ac:dyDescent="0.25">
      <c r="A121" s="23">
        <v>119</v>
      </c>
      <c r="B121" s="24" t="s">
        <v>3</v>
      </c>
      <c r="C121" s="24" t="s">
        <v>48</v>
      </c>
      <c r="D121" s="25" t="s">
        <v>12</v>
      </c>
      <c r="E121" s="25" t="s">
        <v>59</v>
      </c>
      <c r="F121" s="24" t="s">
        <v>171</v>
      </c>
      <c r="G121" s="53">
        <v>1</v>
      </c>
      <c r="H121" s="98"/>
      <c r="I121" s="99">
        <f t="shared" si="1"/>
        <v>0</v>
      </c>
    </row>
    <row r="122" spans="1:9" ht="28.5" x14ac:dyDescent="0.25">
      <c r="A122" s="23">
        <v>120</v>
      </c>
      <c r="B122" s="24" t="s">
        <v>3</v>
      </c>
      <c r="C122" s="24" t="s">
        <v>48</v>
      </c>
      <c r="D122" s="25" t="s">
        <v>12</v>
      </c>
      <c r="E122" s="25" t="s">
        <v>59</v>
      </c>
      <c r="F122" s="24" t="s">
        <v>125</v>
      </c>
      <c r="G122" s="53">
        <v>1</v>
      </c>
      <c r="H122" s="98"/>
      <c r="I122" s="99">
        <f t="shared" si="1"/>
        <v>0</v>
      </c>
    </row>
    <row r="123" spans="1:9" ht="28.5" x14ac:dyDescent="0.25">
      <c r="A123" s="23">
        <v>121</v>
      </c>
      <c r="B123" s="24" t="s">
        <v>3</v>
      </c>
      <c r="C123" s="24" t="s">
        <v>48</v>
      </c>
      <c r="D123" s="25" t="s">
        <v>12</v>
      </c>
      <c r="E123" s="25" t="s">
        <v>59</v>
      </c>
      <c r="F123" s="24" t="s">
        <v>183</v>
      </c>
      <c r="G123" s="53">
        <v>2</v>
      </c>
      <c r="H123" s="98"/>
      <c r="I123" s="99">
        <f t="shared" si="1"/>
        <v>0</v>
      </c>
    </row>
    <row r="124" spans="1:9" ht="28.5" x14ac:dyDescent="0.25">
      <c r="A124" s="23">
        <v>122</v>
      </c>
      <c r="B124" s="24" t="s">
        <v>3</v>
      </c>
      <c r="C124" s="24" t="s">
        <v>48</v>
      </c>
      <c r="D124" s="25" t="s">
        <v>12</v>
      </c>
      <c r="E124" s="25" t="s">
        <v>59</v>
      </c>
      <c r="F124" s="24" t="s">
        <v>131</v>
      </c>
      <c r="G124" s="53">
        <v>3</v>
      </c>
      <c r="H124" s="98"/>
      <c r="I124" s="99">
        <f t="shared" si="1"/>
        <v>0</v>
      </c>
    </row>
    <row r="125" spans="1:9" ht="28.5" x14ac:dyDescent="0.25">
      <c r="A125" s="23">
        <v>123</v>
      </c>
      <c r="B125" s="24" t="s">
        <v>3</v>
      </c>
      <c r="C125" s="24" t="s">
        <v>48</v>
      </c>
      <c r="D125" s="25" t="s">
        <v>12</v>
      </c>
      <c r="E125" s="25" t="s">
        <v>57</v>
      </c>
      <c r="F125" s="24" t="s">
        <v>181</v>
      </c>
      <c r="G125" s="53">
        <v>3</v>
      </c>
      <c r="H125" s="98"/>
      <c r="I125" s="99">
        <f t="shared" si="1"/>
        <v>0</v>
      </c>
    </row>
    <row r="126" spans="1:9" ht="28.5" x14ac:dyDescent="0.25">
      <c r="A126" s="23">
        <v>124</v>
      </c>
      <c r="B126" s="24" t="s">
        <v>3</v>
      </c>
      <c r="C126" s="24" t="s">
        <v>48</v>
      </c>
      <c r="D126" s="25" t="s">
        <v>12</v>
      </c>
      <c r="E126" s="25" t="s">
        <v>57</v>
      </c>
      <c r="F126" s="24" t="s">
        <v>182</v>
      </c>
      <c r="G126" s="53">
        <v>29</v>
      </c>
      <c r="H126" s="98"/>
      <c r="I126" s="99">
        <f t="shared" si="1"/>
        <v>0</v>
      </c>
    </row>
    <row r="127" spans="1:9" ht="28.5" x14ac:dyDescent="0.25">
      <c r="A127" s="23">
        <v>125</v>
      </c>
      <c r="B127" s="24" t="s">
        <v>3</v>
      </c>
      <c r="C127" s="24" t="s">
        <v>48</v>
      </c>
      <c r="D127" s="25" t="s">
        <v>12</v>
      </c>
      <c r="E127" s="25" t="s">
        <v>57</v>
      </c>
      <c r="F127" s="24" t="s">
        <v>54</v>
      </c>
      <c r="G127" s="53">
        <v>5</v>
      </c>
      <c r="H127" s="98"/>
      <c r="I127" s="99">
        <f t="shared" si="1"/>
        <v>0</v>
      </c>
    </row>
    <row r="128" spans="1:9" ht="28.5" x14ac:dyDescent="0.25">
      <c r="A128" s="23">
        <v>126</v>
      </c>
      <c r="B128" s="24" t="s">
        <v>3</v>
      </c>
      <c r="C128" s="24" t="s">
        <v>48</v>
      </c>
      <c r="D128" s="25" t="s">
        <v>12</v>
      </c>
      <c r="E128" s="25" t="s">
        <v>57</v>
      </c>
      <c r="F128" s="24" t="s">
        <v>53</v>
      </c>
      <c r="G128" s="53">
        <v>3</v>
      </c>
      <c r="H128" s="95"/>
      <c r="I128" s="97">
        <f t="shared" si="1"/>
        <v>0</v>
      </c>
    </row>
    <row r="129" spans="1:9" ht="28.5" x14ac:dyDescent="0.25">
      <c r="A129" s="29">
        <v>127</v>
      </c>
      <c r="B129" s="30" t="s">
        <v>82</v>
      </c>
      <c r="C129" s="30" t="s">
        <v>66</v>
      </c>
      <c r="D129" s="31" t="s">
        <v>13</v>
      </c>
      <c r="E129" s="31" t="s">
        <v>57</v>
      </c>
      <c r="F129" s="30" t="s">
        <v>86</v>
      </c>
      <c r="G129" s="51">
        <v>18</v>
      </c>
      <c r="H129" s="31">
        <f>G129</f>
        <v>18</v>
      </c>
      <c r="I129" s="34">
        <f t="shared" si="1"/>
        <v>8.2880559904226908E-2</v>
      </c>
    </row>
    <row r="130" spans="1:9" ht="28.5" x14ac:dyDescent="0.25">
      <c r="A130" s="23">
        <v>128</v>
      </c>
      <c r="B130" s="24" t="s">
        <v>3</v>
      </c>
      <c r="C130" s="24" t="s">
        <v>48</v>
      </c>
      <c r="D130" s="25" t="s">
        <v>13</v>
      </c>
      <c r="E130" s="25" t="s">
        <v>59</v>
      </c>
      <c r="F130" s="24" t="s">
        <v>171</v>
      </c>
      <c r="G130" s="53">
        <v>2</v>
      </c>
      <c r="H130" s="94">
        <f>SUM(G130:G134)</f>
        <v>13</v>
      </c>
      <c r="I130" s="96">
        <f t="shared" si="1"/>
        <v>5.9858182153052768E-2</v>
      </c>
    </row>
    <row r="131" spans="1:9" ht="28.5" x14ac:dyDescent="0.25">
      <c r="A131" s="23">
        <v>129</v>
      </c>
      <c r="B131" s="24" t="s">
        <v>3</v>
      </c>
      <c r="C131" s="24" t="s">
        <v>48</v>
      </c>
      <c r="D131" s="25" t="s">
        <v>13</v>
      </c>
      <c r="E131" s="25" t="s">
        <v>59</v>
      </c>
      <c r="F131" s="24" t="s">
        <v>125</v>
      </c>
      <c r="G131" s="53">
        <v>1</v>
      </c>
      <c r="H131" s="98"/>
      <c r="I131" s="99">
        <f t="shared" si="1"/>
        <v>0</v>
      </c>
    </row>
    <row r="132" spans="1:9" ht="28.5" x14ac:dyDescent="0.25">
      <c r="A132" s="23">
        <v>130</v>
      </c>
      <c r="B132" s="24" t="s">
        <v>3</v>
      </c>
      <c r="C132" s="24" t="s">
        <v>48</v>
      </c>
      <c r="D132" s="25" t="s">
        <v>13</v>
      </c>
      <c r="E132" s="25" t="s">
        <v>59</v>
      </c>
      <c r="F132" s="24" t="s">
        <v>174</v>
      </c>
      <c r="G132" s="53">
        <v>2</v>
      </c>
      <c r="H132" s="98"/>
      <c r="I132" s="99">
        <f t="shared" ref="I132:I195" si="2">H132*100/21718</f>
        <v>0</v>
      </c>
    </row>
    <row r="133" spans="1:9" ht="28.5" x14ac:dyDescent="0.25">
      <c r="A133" s="23">
        <v>131</v>
      </c>
      <c r="B133" s="24" t="s">
        <v>3</v>
      </c>
      <c r="C133" s="24" t="s">
        <v>48</v>
      </c>
      <c r="D133" s="25" t="s">
        <v>13</v>
      </c>
      <c r="E133" s="25" t="s">
        <v>57</v>
      </c>
      <c r="F133" s="24" t="s">
        <v>184</v>
      </c>
      <c r="G133" s="53">
        <v>1</v>
      </c>
      <c r="H133" s="98"/>
      <c r="I133" s="99">
        <f t="shared" si="2"/>
        <v>0</v>
      </c>
    </row>
    <row r="134" spans="1:9" ht="28.5" x14ac:dyDescent="0.25">
      <c r="A134" s="23">
        <v>132</v>
      </c>
      <c r="B134" s="24" t="s">
        <v>3</v>
      </c>
      <c r="C134" s="24" t="s">
        <v>48</v>
      </c>
      <c r="D134" s="25" t="s">
        <v>13</v>
      </c>
      <c r="E134" s="25" t="s">
        <v>57</v>
      </c>
      <c r="F134" s="24" t="s">
        <v>53</v>
      </c>
      <c r="G134" s="53">
        <v>7</v>
      </c>
      <c r="H134" s="95"/>
      <c r="I134" s="97">
        <f t="shared" si="2"/>
        <v>0</v>
      </c>
    </row>
    <row r="135" spans="1:9" ht="28.5" x14ac:dyDescent="0.25">
      <c r="A135" s="29">
        <v>133</v>
      </c>
      <c r="B135" s="30" t="s">
        <v>107</v>
      </c>
      <c r="C135" s="30" t="s">
        <v>66</v>
      </c>
      <c r="D135" s="31" t="s">
        <v>13</v>
      </c>
      <c r="E135" s="31" t="s">
        <v>57</v>
      </c>
      <c r="F135" s="30" t="s">
        <v>108</v>
      </c>
      <c r="G135" s="51">
        <v>1</v>
      </c>
      <c r="H135" s="31">
        <f>G135</f>
        <v>1</v>
      </c>
      <c r="I135" s="34">
        <f t="shared" si="2"/>
        <v>4.6044755502348284E-3</v>
      </c>
    </row>
    <row r="136" spans="1:9" x14ac:dyDescent="0.25">
      <c r="A136" s="23">
        <v>134</v>
      </c>
      <c r="B136" s="24" t="s">
        <v>33</v>
      </c>
      <c r="C136" s="24" t="s">
        <v>51</v>
      </c>
      <c r="D136" s="25" t="s">
        <v>14</v>
      </c>
      <c r="E136" s="25" t="s">
        <v>57</v>
      </c>
      <c r="F136" s="24" t="s">
        <v>135</v>
      </c>
      <c r="G136" s="53">
        <v>1</v>
      </c>
      <c r="H136" s="25">
        <f>G136</f>
        <v>1</v>
      </c>
      <c r="I136" s="28">
        <f t="shared" si="2"/>
        <v>4.6044755502348284E-3</v>
      </c>
    </row>
    <row r="137" spans="1:9" x14ac:dyDescent="0.25">
      <c r="A137" s="29">
        <v>135</v>
      </c>
      <c r="B137" s="30" t="s">
        <v>76</v>
      </c>
      <c r="C137" s="30" t="s">
        <v>66</v>
      </c>
      <c r="D137" s="31" t="s">
        <v>14</v>
      </c>
      <c r="E137" s="31" t="s">
        <v>67</v>
      </c>
      <c r="F137" s="30" t="s">
        <v>78</v>
      </c>
      <c r="G137" s="51">
        <v>307</v>
      </c>
      <c r="H137" s="31">
        <f>G137</f>
        <v>307</v>
      </c>
      <c r="I137" s="34">
        <f t="shared" si="2"/>
        <v>1.4135739939220924</v>
      </c>
    </row>
    <row r="138" spans="1:9" ht="42.75" x14ac:dyDescent="0.25">
      <c r="A138" s="23">
        <v>136</v>
      </c>
      <c r="B138" s="24" t="s">
        <v>82</v>
      </c>
      <c r="C138" s="24" t="s">
        <v>66</v>
      </c>
      <c r="D138" s="25" t="s">
        <v>14</v>
      </c>
      <c r="E138" s="25" t="s">
        <v>60</v>
      </c>
      <c r="F138" s="24" t="s">
        <v>122</v>
      </c>
      <c r="G138" s="53">
        <v>6</v>
      </c>
      <c r="H138" s="94">
        <f>SUM(G138:G139)</f>
        <v>7</v>
      </c>
      <c r="I138" s="96">
        <f t="shared" si="2"/>
        <v>3.2231328851643801E-2</v>
      </c>
    </row>
    <row r="139" spans="1:9" x14ac:dyDescent="0.25">
      <c r="A139" s="23">
        <v>137</v>
      </c>
      <c r="B139" s="24" t="s">
        <v>82</v>
      </c>
      <c r="C139" s="24" t="s">
        <v>66</v>
      </c>
      <c r="D139" s="25" t="s">
        <v>14</v>
      </c>
      <c r="E139" s="25" t="s">
        <v>57</v>
      </c>
      <c r="F139" s="24" t="s">
        <v>86</v>
      </c>
      <c r="G139" s="53">
        <v>1</v>
      </c>
      <c r="H139" s="95"/>
      <c r="I139" s="97">
        <f t="shared" si="2"/>
        <v>0</v>
      </c>
    </row>
    <row r="140" spans="1:9" x14ac:dyDescent="0.25">
      <c r="A140" s="29">
        <v>138</v>
      </c>
      <c r="B140" s="30" t="s">
        <v>3</v>
      </c>
      <c r="C140" s="30" t="s">
        <v>48</v>
      </c>
      <c r="D140" s="31" t="s">
        <v>14</v>
      </c>
      <c r="E140" s="31" t="s">
        <v>59</v>
      </c>
      <c r="F140" s="30" t="s">
        <v>131</v>
      </c>
      <c r="G140" s="51">
        <v>2</v>
      </c>
      <c r="H140" s="88">
        <f>SUM(G140:G145)</f>
        <v>16</v>
      </c>
      <c r="I140" s="91">
        <f t="shared" si="2"/>
        <v>7.3671608803757255E-2</v>
      </c>
    </row>
    <row r="141" spans="1:9" x14ac:dyDescent="0.25">
      <c r="A141" s="29">
        <v>139</v>
      </c>
      <c r="B141" s="30" t="s">
        <v>3</v>
      </c>
      <c r="C141" s="30" t="s">
        <v>48</v>
      </c>
      <c r="D141" s="31" t="s">
        <v>14</v>
      </c>
      <c r="E141" s="31" t="s">
        <v>57</v>
      </c>
      <c r="F141" s="30" t="s">
        <v>124</v>
      </c>
      <c r="G141" s="51">
        <v>2</v>
      </c>
      <c r="H141" s="89"/>
      <c r="I141" s="92">
        <f t="shared" si="2"/>
        <v>0</v>
      </c>
    </row>
    <row r="142" spans="1:9" x14ac:dyDescent="0.25">
      <c r="A142" s="29">
        <v>140</v>
      </c>
      <c r="B142" s="30" t="s">
        <v>3</v>
      </c>
      <c r="C142" s="30" t="s">
        <v>48</v>
      </c>
      <c r="D142" s="31" t="s">
        <v>14</v>
      </c>
      <c r="E142" s="31" t="s">
        <v>57</v>
      </c>
      <c r="F142" s="30" t="s">
        <v>182</v>
      </c>
      <c r="G142" s="51">
        <v>1</v>
      </c>
      <c r="H142" s="89"/>
      <c r="I142" s="92">
        <f t="shared" si="2"/>
        <v>0</v>
      </c>
    </row>
    <row r="143" spans="1:9" x14ac:dyDescent="0.25">
      <c r="A143" s="29">
        <v>141</v>
      </c>
      <c r="B143" s="30" t="s">
        <v>3</v>
      </c>
      <c r="C143" s="30" t="s">
        <v>48</v>
      </c>
      <c r="D143" s="31" t="s">
        <v>14</v>
      </c>
      <c r="E143" s="31" t="s">
        <v>57</v>
      </c>
      <c r="F143" s="30" t="s">
        <v>54</v>
      </c>
      <c r="G143" s="51">
        <v>8</v>
      </c>
      <c r="H143" s="89"/>
      <c r="I143" s="92">
        <f t="shared" si="2"/>
        <v>0</v>
      </c>
    </row>
    <row r="144" spans="1:9" x14ac:dyDescent="0.25">
      <c r="A144" s="29">
        <v>142</v>
      </c>
      <c r="B144" s="30" t="s">
        <v>3</v>
      </c>
      <c r="C144" s="30" t="s">
        <v>48</v>
      </c>
      <c r="D144" s="31" t="s">
        <v>14</v>
      </c>
      <c r="E144" s="31" t="s">
        <v>57</v>
      </c>
      <c r="F144" s="30" t="s">
        <v>126</v>
      </c>
      <c r="G144" s="51">
        <v>1</v>
      </c>
      <c r="H144" s="89"/>
      <c r="I144" s="92">
        <f t="shared" si="2"/>
        <v>0</v>
      </c>
    </row>
    <row r="145" spans="1:9" x14ac:dyDescent="0.25">
      <c r="A145" s="29">
        <v>143</v>
      </c>
      <c r="B145" s="30" t="s">
        <v>3</v>
      </c>
      <c r="C145" s="30" t="s">
        <v>48</v>
      </c>
      <c r="D145" s="31" t="s">
        <v>14</v>
      </c>
      <c r="E145" s="31" t="s">
        <v>57</v>
      </c>
      <c r="F145" s="30" t="s">
        <v>53</v>
      </c>
      <c r="G145" s="51">
        <v>2</v>
      </c>
      <c r="H145" s="90"/>
      <c r="I145" s="93">
        <f t="shared" si="2"/>
        <v>0</v>
      </c>
    </row>
    <row r="146" spans="1:9" x14ac:dyDescent="0.25">
      <c r="A146" s="23">
        <v>144</v>
      </c>
      <c r="B146" s="24" t="s">
        <v>107</v>
      </c>
      <c r="C146" s="24" t="s">
        <v>66</v>
      </c>
      <c r="D146" s="25" t="s">
        <v>14</v>
      </c>
      <c r="E146" s="25" t="s">
        <v>57</v>
      </c>
      <c r="F146" s="24" t="s">
        <v>134</v>
      </c>
      <c r="G146" s="53">
        <v>2</v>
      </c>
      <c r="H146" s="94">
        <f>SUM(G146:G147)</f>
        <v>20</v>
      </c>
      <c r="I146" s="96">
        <f t="shared" si="2"/>
        <v>9.2089511004696561E-2</v>
      </c>
    </row>
    <row r="147" spans="1:9" x14ac:dyDescent="0.25">
      <c r="A147" s="23">
        <v>145</v>
      </c>
      <c r="B147" s="24" t="s">
        <v>107</v>
      </c>
      <c r="C147" s="24" t="s">
        <v>66</v>
      </c>
      <c r="D147" s="25" t="s">
        <v>14</v>
      </c>
      <c r="E147" s="25" t="s">
        <v>57</v>
      </c>
      <c r="F147" s="24" t="s">
        <v>108</v>
      </c>
      <c r="G147" s="53">
        <v>18</v>
      </c>
      <c r="H147" s="95"/>
      <c r="I147" s="97">
        <f t="shared" si="2"/>
        <v>0</v>
      </c>
    </row>
    <row r="148" spans="1:9" ht="28.5" x14ac:dyDescent="0.25">
      <c r="A148" s="29">
        <v>146</v>
      </c>
      <c r="B148" s="30" t="s">
        <v>82</v>
      </c>
      <c r="C148" s="30" t="s">
        <v>66</v>
      </c>
      <c r="D148" s="31" t="s">
        <v>35</v>
      </c>
      <c r="E148" s="31" t="s">
        <v>57</v>
      </c>
      <c r="F148" s="30" t="s">
        <v>86</v>
      </c>
      <c r="G148" s="51">
        <v>18</v>
      </c>
      <c r="H148" s="31">
        <f>G148</f>
        <v>18</v>
      </c>
      <c r="I148" s="34">
        <f t="shared" si="2"/>
        <v>8.2880559904226908E-2</v>
      </c>
    </row>
    <row r="149" spans="1:9" ht="28.5" x14ac:dyDescent="0.25">
      <c r="A149" s="23">
        <v>147</v>
      </c>
      <c r="B149" s="24" t="s">
        <v>3</v>
      </c>
      <c r="C149" s="24" t="s">
        <v>48</v>
      </c>
      <c r="D149" s="25" t="s">
        <v>35</v>
      </c>
      <c r="E149" s="25" t="s">
        <v>59</v>
      </c>
      <c r="F149" s="24" t="s">
        <v>171</v>
      </c>
      <c r="G149" s="53">
        <v>1</v>
      </c>
      <c r="H149" s="94">
        <f>SUM(G149:G150)</f>
        <v>2</v>
      </c>
      <c r="I149" s="96">
        <f t="shared" si="2"/>
        <v>9.2089511004696568E-3</v>
      </c>
    </row>
    <row r="150" spans="1:9" ht="28.5" x14ac:dyDescent="0.25">
      <c r="A150" s="23">
        <v>148</v>
      </c>
      <c r="B150" s="24" t="s">
        <v>3</v>
      </c>
      <c r="C150" s="24" t="s">
        <v>48</v>
      </c>
      <c r="D150" s="25" t="s">
        <v>35</v>
      </c>
      <c r="E150" s="25" t="s">
        <v>57</v>
      </c>
      <c r="F150" s="24" t="s">
        <v>105</v>
      </c>
      <c r="G150" s="53">
        <v>1</v>
      </c>
      <c r="H150" s="95"/>
      <c r="I150" s="97">
        <f t="shared" si="2"/>
        <v>0</v>
      </c>
    </row>
    <row r="151" spans="1:9" ht="28.5" x14ac:dyDescent="0.25">
      <c r="A151" s="29">
        <v>149</v>
      </c>
      <c r="B151" s="30" t="s">
        <v>33</v>
      </c>
      <c r="C151" s="30" t="s">
        <v>51</v>
      </c>
      <c r="D151" s="31" t="s">
        <v>15</v>
      </c>
      <c r="E151" s="31" t="s">
        <v>57</v>
      </c>
      <c r="F151" s="30" t="s">
        <v>68</v>
      </c>
      <c r="G151" s="51">
        <v>1</v>
      </c>
      <c r="H151" s="31">
        <f>G151</f>
        <v>1</v>
      </c>
      <c r="I151" s="34">
        <f t="shared" si="2"/>
        <v>4.6044755502348284E-3</v>
      </c>
    </row>
    <row r="152" spans="1:9" ht="28.5" x14ac:dyDescent="0.25">
      <c r="A152" s="23">
        <v>150</v>
      </c>
      <c r="B152" s="24" t="s">
        <v>76</v>
      </c>
      <c r="C152" s="24" t="s">
        <v>66</v>
      </c>
      <c r="D152" s="25" t="s">
        <v>15</v>
      </c>
      <c r="E152" s="25" t="s">
        <v>67</v>
      </c>
      <c r="F152" s="24" t="s">
        <v>78</v>
      </c>
      <c r="G152" s="53">
        <v>5151</v>
      </c>
      <c r="H152" s="25">
        <f>G152</f>
        <v>5151</v>
      </c>
      <c r="I152" s="28">
        <f t="shared" si="2"/>
        <v>23.717653559259599</v>
      </c>
    </row>
    <row r="153" spans="1:9" ht="28.5" x14ac:dyDescent="0.25">
      <c r="A153" s="29">
        <v>151</v>
      </c>
      <c r="B153" s="30" t="s">
        <v>185</v>
      </c>
      <c r="C153" s="30" t="s">
        <v>51</v>
      </c>
      <c r="D153" s="31" t="s">
        <v>15</v>
      </c>
      <c r="E153" s="31" t="s">
        <v>57</v>
      </c>
      <c r="F153" s="30" t="s">
        <v>186</v>
      </c>
      <c r="G153" s="51">
        <v>1</v>
      </c>
      <c r="H153" s="31">
        <f>G153</f>
        <v>1</v>
      </c>
      <c r="I153" s="34">
        <f t="shared" si="2"/>
        <v>4.6044755502348284E-3</v>
      </c>
    </row>
    <row r="154" spans="1:9" ht="28.5" x14ac:dyDescent="0.25">
      <c r="A154" s="23">
        <v>152</v>
      </c>
      <c r="B154" s="24" t="s">
        <v>117</v>
      </c>
      <c r="C154" s="24" t="s">
        <v>115</v>
      </c>
      <c r="D154" s="25" t="s">
        <v>15</v>
      </c>
      <c r="E154" s="25" t="s">
        <v>57</v>
      </c>
      <c r="F154" s="24" t="s">
        <v>187</v>
      </c>
      <c r="G154" s="53">
        <v>4</v>
      </c>
      <c r="H154" s="25">
        <f>G154</f>
        <v>4</v>
      </c>
      <c r="I154" s="28">
        <f t="shared" si="2"/>
        <v>1.8417902200939314E-2</v>
      </c>
    </row>
    <row r="155" spans="1:9" ht="42.75" x14ac:dyDescent="0.25">
      <c r="A155" s="29">
        <v>153</v>
      </c>
      <c r="B155" s="30" t="s">
        <v>82</v>
      </c>
      <c r="C155" s="30" t="s">
        <v>66</v>
      </c>
      <c r="D155" s="31" t="s">
        <v>15</v>
      </c>
      <c r="E155" s="31" t="s">
        <v>60</v>
      </c>
      <c r="F155" s="30" t="s">
        <v>122</v>
      </c>
      <c r="G155" s="51">
        <v>2</v>
      </c>
      <c r="H155" s="88">
        <f>SUM(G155:G156)</f>
        <v>3</v>
      </c>
      <c r="I155" s="91">
        <f t="shared" si="2"/>
        <v>1.3813426650704485E-2</v>
      </c>
    </row>
    <row r="156" spans="1:9" ht="28.5" x14ac:dyDescent="0.25">
      <c r="A156" s="29">
        <v>154</v>
      </c>
      <c r="B156" s="30" t="s">
        <v>82</v>
      </c>
      <c r="C156" s="30" t="s">
        <v>66</v>
      </c>
      <c r="D156" s="31" t="s">
        <v>15</v>
      </c>
      <c r="E156" s="31" t="s">
        <v>57</v>
      </c>
      <c r="F156" s="30" t="s">
        <v>92</v>
      </c>
      <c r="G156" s="51">
        <v>1</v>
      </c>
      <c r="H156" s="90"/>
      <c r="I156" s="93">
        <f t="shared" si="2"/>
        <v>0</v>
      </c>
    </row>
    <row r="157" spans="1:9" ht="28.5" x14ac:dyDescent="0.25">
      <c r="A157" s="23">
        <v>155</v>
      </c>
      <c r="B157" s="24" t="s">
        <v>3</v>
      </c>
      <c r="C157" s="24" t="s">
        <v>48</v>
      </c>
      <c r="D157" s="25" t="s">
        <v>15</v>
      </c>
      <c r="E157" s="25" t="s">
        <v>59</v>
      </c>
      <c r="F157" s="24" t="s">
        <v>171</v>
      </c>
      <c r="G157" s="53">
        <v>2</v>
      </c>
      <c r="H157" s="94">
        <f>SUM(G157:G165)</f>
        <v>56</v>
      </c>
      <c r="I157" s="96">
        <f t="shared" si="2"/>
        <v>0.25785063081315041</v>
      </c>
    </row>
    <row r="158" spans="1:9" ht="28.5" x14ac:dyDescent="0.25">
      <c r="A158" s="23">
        <v>156</v>
      </c>
      <c r="B158" s="24" t="s">
        <v>3</v>
      </c>
      <c r="C158" s="24" t="s">
        <v>48</v>
      </c>
      <c r="D158" s="25" t="s">
        <v>15</v>
      </c>
      <c r="E158" s="25" t="s">
        <v>59</v>
      </c>
      <c r="F158" s="24" t="s">
        <v>125</v>
      </c>
      <c r="G158" s="53">
        <v>1</v>
      </c>
      <c r="H158" s="98"/>
      <c r="I158" s="99">
        <f t="shared" si="2"/>
        <v>0</v>
      </c>
    </row>
    <row r="159" spans="1:9" ht="28.5" x14ac:dyDescent="0.25">
      <c r="A159" s="23">
        <v>157</v>
      </c>
      <c r="B159" s="24" t="s">
        <v>3</v>
      </c>
      <c r="C159" s="24" t="s">
        <v>48</v>
      </c>
      <c r="D159" s="25" t="s">
        <v>15</v>
      </c>
      <c r="E159" s="25" t="s">
        <v>59</v>
      </c>
      <c r="F159" s="24" t="s">
        <v>174</v>
      </c>
      <c r="G159" s="53">
        <v>2</v>
      </c>
      <c r="H159" s="98"/>
      <c r="I159" s="99">
        <f t="shared" si="2"/>
        <v>0</v>
      </c>
    </row>
    <row r="160" spans="1:9" ht="28.5" x14ac:dyDescent="0.25">
      <c r="A160" s="23">
        <v>158</v>
      </c>
      <c r="B160" s="24" t="s">
        <v>3</v>
      </c>
      <c r="C160" s="24" t="s">
        <v>48</v>
      </c>
      <c r="D160" s="25" t="s">
        <v>15</v>
      </c>
      <c r="E160" s="25" t="s">
        <v>57</v>
      </c>
      <c r="F160" s="24" t="s">
        <v>105</v>
      </c>
      <c r="G160" s="53">
        <v>6</v>
      </c>
      <c r="H160" s="98"/>
      <c r="I160" s="99">
        <f t="shared" si="2"/>
        <v>0</v>
      </c>
    </row>
    <row r="161" spans="1:9" ht="28.5" x14ac:dyDescent="0.25">
      <c r="A161" s="23">
        <v>159</v>
      </c>
      <c r="B161" s="24" t="s">
        <v>3</v>
      </c>
      <c r="C161" s="24" t="s">
        <v>48</v>
      </c>
      <c r="D161" s="25" t="s">
        <v>15</v>
      </c>
      <c r="E161" s="25" t="s">
        <v>57</v>
      </c>
      <c r="F161" s="24" t="s">
        <v>54</v>
      </c>
      <c r="G161" s="53">
        <v>15</v>
      </c>
      <c r="H161" s="98"/>
      <c r="I161" s="99">
        <f t="shared" si="2"/>
        <v>0</v>
      </c>
    </row>
    <row r="162" spans="1:9" ht="28.5" x14ac:dyDescent="0.25">
      <c r="A162" s="23">
        <v>160</v>
      </c>
      <c r="B162" s="24" t="s">
        <v>3</v>
      </c>
      <c r="C162" s="24" t="s">
        <v>48</v>
      </c>
      <c r="D162" s="25" t="s">
        <v>15</v>
      </c>
      <c r="E162" s="25" t="s">
        <v>57</v>
      </c>
      <c r="F162" s="24" t="s">
        <v>188</v>
      </c>
      <c r="G162" s="53">
        <v>10</v>
      </c>
      <c r="H162" s="98"/>
      <c r="I162" s="99">
        <f t="shared" si="2"/>
        <v>0</v>
      </c>
    </row>
    <row r="163" spans="1:9" ht="28.5" x14ac:dyDescent="0.25">
      <c r="A163" s="23">
        <v>161</v>
      </c>
      <c r="B163" s="24" t="s">
        <v>3</v>
      </c>
      <c r="C163" s="24" t="s">
        <v>48</v>
      </c>
      <c r="D163" s="25" t="s">
        <v>15</v>
      </c>
      <c r="E163" s="25" t="s">
        <v>57</v>
      </c>
      <c r="F163" s="24" t="s">
        <v>175</v>
      </c>
      <c r="G163" s="53">
        <v>2</v>
      </c>
      <c r="H163" s="98"/>
      <c r="I163" s="99">
        <f t="shared" si="2"/>
        <v>0</v>
      </c>
    </row>
    <row r="164" spans="1:9" ht="28.5" x14ac:dyDescent="0.25">
      <c r="A164" s="23">
        <v>162</v>
      </c>
      <c r="B164" s="24" t="s">
        <v>3</v>
      </c>
      <c r="C164" s="24" t="s">
        <v>48</v>
      </c>
      <c r="D164" s="25" t="s">
        <v>15</v>
      </c>
      <c r="E164" s="25" t="s">
        <v>57</v>
      </c>
      <c r="F164" s="24" t="s">
        <v>53</v>
      </c>
      <c r="G164" s="53">
        <v>12</v>
      </c>
      <c r="H164" s="98"/>
      <c r="I164" s="99">
        <f t="shared" si="2"/>
        <v>0</v>
      </c>
    </row>
    <row r="165" spans="1:9" ht="28.5" x14ac:dyDescent="0.25">
      <c r="A165" s="23">
        <v>163</v>
      </c>
      <c r="B165" s="24" t="s">
        <v>3</v>
      </c>
      <c r="C165" s="24" t="s">
        <v>48</v>
      </c>
      <c r="D165" s="25" t="s">
        <v>15</v>
      </c>
      <c r="E165" s="25" t="s">
        <v>57</v>
      </c>
      <c r="F165" s="24" t="s">
        <v>176</v>
      </c>
      <c r="G165" s="53">
        <v>6</v>
      </c>
      <c r="H165" s="95"/>
      <c r="I165" s="97">
        <f t="shared" si="2"/>
        <v>0</v>
      </c>
    </row>
    <row r="166" spans="1:9" ht="28.5" x14ac:dyDescent="0.25">
      <c r="A166" s="29">
        <v>164</v>
      </c>
      <c r="B166" s="30" t="s">
        <v>83</v>
      </c>
      <c r="C166" s="30" t="s">
        <v>66</v>
      </c>
      <c r="D166" s="31" t="s">
        <v>15</v>
      </c>
      <c r="E166" s="31" t="s">
        <v>57</v>
      </c>
      <c r="F166" s="30" t="s">
        <v>132</v>
      </c>
      <c r="G166" s="51">
        <v>5</v>
      </c>
      <c r="H166" s="31">
        <f>G166</f>
        <v>5</v>
      </c>
      <c r="I166" s="34">
        <f t="shared" si="2"/>
        <v>2.302237775117414E-2</v>
      </c>
    </row>
    <row r="167" spans="1:9" ht="28.5" x14ac:dyDescent="0.25">
      <c r="A167" s="23">
        <v>165</v>
      </c>
      <c r="B167" s="24" t="s">
        <v>4</v>
      </c>
      <c r="C167" s="24" t="s">
        <v>47</v>
      </c>
      <c r="D167" s="25" t="s">
        <v>15</v>
      </c>
      <c r="E167" s="25" t="s">
        <v>59</v>
      </c>
      <c r="F167" s="24" t="s">
        <v>55</v>
      </c>
      <c r="G167" s="53">
        <v>16</v>
      </c>
      <c r="H167" s="25">
        <f>G167</f>
        <v>16</v>
      </c>
      <c r="I167" s="28">
        <f t="shared" si="2"/>
        <v>7.3671608803757255E-2</v>
      </c>
    </row>
    <row r="168" spans="1:9" ht="28.5" x14ac:dyDescent="0.25">
      <c r="A168" s="29">
        <v>166</v>
      </c>
      <c r="B168" s="30" t="s">
        <v>107</v>
      </c>
      <c r="C168" s="30" t="s">
        <v>66</v>
      </c>
      <c r="D168" s="31" t="s">
        <v>15</v>
      </c>
      <c r="E168" s="31" t="s">
        <v>57</v>
      </c>
      <c r="F168" s="30" t="s">
        <v>134</v>
      </c>
      <c r="G168" s="51">
        <v>49</v>
      </c>
      <c r="H168" s="88">
        <f>SUM(G168:G169)</f>
        <v>157</v>
      </c>
      <c r="I168" s="91">
        <f t="shared" si="2"/>
        <v>0.72290266138686798</v>
      </c>
    </row>
    <row r="169" spans="1:9" ht="28.5" x14ac:dyDescent="0.25">
      <c r="A169" s="29">
        <v>167</v>
      </c>
      <c r="B169" s="30" t="s">
        <v>107</v>
      </c>
      <c r="C169" s="30" t="s">
        <v>66</v>
      </c>
      <c r="D169" s="31" t="s">
        <v>15</v>
      </c>
      <c r="E169" s="31" t="s">
        <v>57</v>
      </c>
      <c r="F169" s="30" t="s">
        <v>108</v>
      </c>
      <c r="G169" s="51">
        <v>108</v>
      </c>
      <c r="H169" s="90"/>
      <c r="I169" s="93">
        <f t="shared" si="2"/>
        <v>0</v>
      </c>
    </row>
    <row r="170" spans="1:9" ht="28.5" x14ac:dyDescent="0.25">
      <c r="A170" s="23">
        <v>168</v>
      </c>
      <c r="B170" s="24" t="s">
        <v>33</v>
      </c>
      <c r="C170" s="24" t="s">
        <v>51</v>
      </c>
      <c r="D170" s="25" t="s">
        <v>36</v>
      </c>
      <c r="E170" s="25" t="s">
        <v>57</v>
      </c>
      <c r="F170" s="24" t="s">
        <v>68</v>
      </c>
      <c r="G170" s="53">
        <v>110</v>
      </c>
      <c r="H170" s="25">
        <f>G170</f>
        <v>110</v>
      </c>
      <c r="I170" s="28">
        <f t="shared" si="2"/>
        <v>0.5064923105258311</v>
      </c>
    </row>
    <row r="171" spans="1:9" ht="28.5" x14ac:dyDescent="0.25">
      <c r="A171" s="29">
        <v>169</v>
      </c>
      <c r="B171" s="30" t="s">
        <v>76</v>
      </c>
      <c r="C171" s="30" t="s">
        <v>66</v>
      </c>
      <c r="D171" s="31" t="s">
        <v>36</v>
      </c>
      <c r="E171" s="31" t="s">
        <v>57</v>
      </c>
      <c r="F171" s="30" t="s">
        <v>77</v>
      </c>
      <c r="G171" s="51">
        <v>11</v>
      </c>
      <c r="H171" s="31">
        <f>G171</f>
        <v>11</v>
      </c>
      <c r="I171" s="34">
        <f t="shared" si="2"/>
        <v>5.0649231052583107E-2</v>
      </c>
    </row>
    <row r="172" spans="1:9" ht="28.5" x14ac:dyDescent="0.25">
      <c r="A172" s="23">
        <v>170</v>
      </c>
      <c r="B172" s="24" t="s">
        <v>139</v>
      </c>
      <c r="C172" s="24" t="s">
        <v>66</v>
      </c>
      <c r="D172" s="25" t="s">
        <v>36</v>
      </c>
      <c r="E172" s="25" t="s">
        <v>57</v>
      </c>
      <c r="F172" s="24" t="s">
        <v>140</v>
      </c>
      <c r="G172" s="53">
        <v>4</v>
      </c>
      <c r="H172" s="25">
        <f>G172</f>
        <v>4</v>
      </c>
      <c r="I172" s="28">
        <f t="shared" si="2"/>
        <v>1.8417902200939314E-2</v>
      </c>
    </row>
    <row r="173" spans="1:9" ht="28.5" x14ac:dyDescent="0.25">
      <c r="A173" s="29">
        <v>171</v>
      </c>
      <c r="B173" s="30" t="s">
        <v>3</v>
      </c>
      <c r="C173" s="30" t="s">
        <v>48</v>
      </c>
      <c r="D173" s="31" t="s">
        <v>36</v>
      </c>
      <c r="E173" s="31" t="s">
        <v>59</v>
      </c>
      <c r="F173" s="30" t="s">
        <v>125</v>
      </c>
      <c r="G173" s="51">
        <v>12</v>
      </c>
      <c r="H173" s="88">
        <f>SUM(G173:G174)</f>
        <v>14</v>
      </c>
      <c r="I173" s="91">
        <f t="shared" si="2"/>
        <v>6.4462657703287601E-2</v>
      </c>
    </row>
    <row r="174" spans="1:9" ht="28.5" x14ac:dyDescent="0.25">
      <c r="A174" s="29">
        <v>172</v>
      </c>
      <c r="B174" s="30" t="s">
        <v>3</v>
      </c>
      <c r="C174" s="30" t="s">
        <v>48</v>
      </c>
      <c r="D174" s="31" t="s">
        <v>36</v>
      </c>
      <c r="E174" s="31" t="s">
        <v>57</v>
      </c>
      <c r="F174" s="30" t="s">
        <v>105</v>
      </c>
      <c r="G174" s="51">
        <v>2</v>
      </c>
      <c r="H174" s="90"/>
      <c r="I174" s="93">
        <f t="shared" si="2"/>
        <v>0</v>
      </c>
    </row>
    <row r="175" spans="1:9" ht="28.5" x14ac:dyDescent="0.25">
      <c r="A175" s="23">
        <v>173</v>
      </c>
      <c r="B175" s="24" t="s">
        <v>34</v>
      </c>
      <c r="C175" s="24" t="s">
        <v>49</v>
      </c>
      <c r="D175" s="25" t="s">
        <v>16</v>
      </c>
      <c r="E175" s="25" t="s">
        <v>57</v>
      </c>
      <c r="F175" s="24" t="s">
        <v>189</v>
      </c>
      <c r="G175" s="53">
        <v>1</v>
      </c>
      <c r="H175" s="25">
        <f>G175</f>
        <v>1</v>
      </c>
      <c r="I175" s="28">
        <f t="shared" si="2"/>
        <v>4.6044755502348284E-3</v>
      </c>
    </row>
    <row r="176" spans="1:9" ht="28.5" x14ac:dyDescent="0.25">
      <c r="A176" s="29">
        <v>174</v>
      </c>
      <c r="B176" s="30" t="s">
        <v>76</v>
      </c>
      <c r="C176" s="30" t="s">
        <v>66</v>
      </c>
      <c r="D176" s="31" t="s">
        <v>16</v>
      </c>
      <c r="E176" s="31" t="s">
        <v>67</v>
      </c>
      <c r="F176" s="30" t="s">
        <v>78</v>
      </c>
      <c r="G176" s="51">
        <v>76</v>
      </c>
      <c r="H176" s="31">
        <f>G176</f>
        <v>76</v>
      </c>
      <c r="I176" s="34">
        <f t="shared" si="2"/>
        <v>0.34994014181784694</v>
      </c>
    </row>
    <row r="177" spans="1:9" ht="28.5" x14ac:dyDescent="0.25">
      <c r="A177" s="23">
        <v>175</v>
      </c>
      <c r="B177" s="24" t="s">
        <v>168</v>
      </c>
      <c r="C177" s="24" t="s">
        <v>66</v>
      </c>
      <c r="D177" s="25" t="s">
        <v>16</v>
      </c>
      <c r="E177" s="25" t="s">
        <v>191</v>
      </c>
      <c r="F177" s="24" t="s">
        <v>190</v>
      </c>
      <c r="G177" s="53">
        <v>1221</v>
      </c>
      <c r="H177" s="25">
        <f>G177</f>
        <v>1221</v>
      </c>
      <c r="I177" s="28">
        <f t="shared" si="2"/>
        <v>5.6220646468367255</v>
      </c>
    </row>
    <row r="178" spans="1:9" ht="28.5" x14ac:dyDescent="0.25">
      <c r="A178" s="29">
        <v>176</v>
      </c>
      <c r="B178" s="30" t="s">
        <v>192</v>
      </c>
      <c r="C178" s="30" t="s">
        <v>66</v>
      </c>
      <c r="D178" s="31" t="s">
        <v>16</v>
      </c>
      <c r="E178" s="31" t="s">
        <v>61</v>
      </c>
      <c r="F178" s="30" t="s">
        <v>193</v>
      </c>
      <c r="G178" s="51">
        <v>1</v>
      </c>
      <c r="H178" s="31">
        <f>G178</f>
        <v>1</v>
      </c>
      <c r="I178" s="34">
        <f t="shared" si="2"/>
        <v>4.6044755502348284E-3</v>
      </c>
    </row>
    <row r="179" spans="1:9" ht="28.5" x14ac:dyDescent="0.25">
      <c r="A179" s="23">
        <v>177</v>
      </c>
      <c r="B179" s="24" t="s">
        <v>82</v>
      </c>
      <c r="C179" s="24" t="s">
        <v>66</v>
      </c>
      <c r="D179" s="25" t="s">
        <v>16</v>
      </c>
      <c r="E179" s="25" t="s">
        <v>59</v>
      </c>
      <c r="F179" s="24" t="s">
        <v>194</v>
      </c>
      <c r="G179" s="53">
        <v>19</v>
      </c>
      <c r="H179" s="94">
        <f>SUM(G179:G180)</f>
        <v>40</v>
      </c>
      <c r="I179" s="96">
        <f t="shared" si="2"/>
        <v>0.18417902200939312</v>
      </c>
    </row>
    <row r="180" spans="1:9" ht="28.5" x14ac:dyDescent="0.25">
      <c r="A180" s="23">
        <v>178</v>
      </c>
      <c r="B180" s="24" t="s">
        <v>82</v>
      </c>
      <c r="C180" s="24" t="s">
        <v>66</v>
      </c>
      <c r="D180" s="25" t="s">
        <v>16</v>
      </c>
      <c r="E180" s="25" t="s">
        <v>57</v>
      </c>
      <c r="F180" s="24" t="s">
        <v>92</v>
      </c>
      <c r="G180" s="53">
        <v>21</v>
      </c>
      <c r="H180" s="95"/>
      <c r="I180" s="97">
        <f t="shared" si="2"/>
        <v>0</v>
      </c>
    </row>
    <row r="181" spans="1:9" ht="42.75" x14ac:dyDescent="0.25">
      <c r="A181" s="29">
        <v>179</v>
      </c>
      <c r="B181" s="30" t="s">
        <v>3</v>
      </c>
      <c r="C181" s="30" t="s">
        <v>48</v>
      </c>
      <c r="D181" s="31" t="s">
        <v>16</v>
      </c>
      <c r="E181" s="31" t="s">
        <v>60</v>
      </c>
      <c r="F181" s="30" t="s">
        <v>130</v>
      </c>
      <c r="G181" s="51">
        <v>8</v>
      </c>
      <c r="H181" s="88">
        <f>SUM(G181:G188)</f>
        <v>58</v>
      </c>
      <c r="I181" s="91">
        <f t="shared" si="2"/>
        <v>0.26705958191362006</v>
      </c>
    </row>
    <row r="182" spans="1:9" ht="28.5" x14ac:dyDescent="0.25">
      <c r="A182" s="29">
        <v>180</v>
      </c>
      <c r="B182" s="30" t="s">
        <v>3</v>
      </c>
      <c r="C182" s="30" t="s">
        <v>48</v>
      </c>
      <c r="D182" s="31" t="s">
        <v>16</v>
      </c>
      <c r="E182" s="31" t="s">
        <v>67</v>
      </c>
      <c r="F182" s="30" t="s">
        <v>170</v>
      </c>
      <c r="G182" s="51">
        <v>5</v>
      </c>
      <c r="H182" s="89"/>
      <c r="I182" s="92">
        <f t="shared" si="2"/>
        <v>0</v>
      </c>
    </row>
    <row r="183" spans="1:9" ht="28.5" x14ac:dyDescent="0.25">
      <c r="A183" s="29">
        <v>181</v>
      </c>
      <c r="B183" s="30" t="s">
        <v>3</v>
      </c>
      <c r="C183" s="30" t="s">
        <v>48</v>
      </c>
      <c r="D183" s="31" t="s">
        <v>16</v>
      </c>
      <c r="E183" s="31" t="s">
        <v>59</v>
      </c>
      <c r="F183" s="30" t="s">
        <v>171</v>
      </c>
      <c r="G183" s="51">
        <v>3</v>
      </c>
      <c r="H183" s="89"/>
      <c r="I183" s="92">
        <f t="shared" si="2"/>
        <v>0</v>
      </c>
    </row>
    <row r="184" spans="1:9" ht="28.5" x14ac:dyDescent="0.25">
      <c r="A184" s="29">
        <v>182</v>
      </c>
      <c r="B184" s="30" t="s">
        <v>3</v>
      </c>
      <c r="C184" s="30" t="s">
        <v>48</v>
      </c>
      <c r="D184" s="31" t="s">
        <v>16</v>
      </c>
      <c r="E184" s="31" t="s">
        <v>59</v>
      </c>
      <c r="F184" s="30" t="s">
        <v>174</v>
      </c>
      <c r="G184" s="51">
        <v>3</v>
      </c>
      <c r="H184" s="89"/>
      <c r="I184" s="92">
        <f t="shared" si="2"/>
        <v>0</v>
      </c>
    </row>
    <row r="185" spans="1:9" ht="28.5" x14ac:dyDescent="0.25">
      <c r="A185" s="29">
        <v>183</v>
      </c>
      <c r="B185" s="30" t="s">
        <v>3</v>
      </c>
      <c r="C185" s="30" t="s">
        <v>48</v>
      </c>
      <c r="D185" s="31" t="s">
        <v>16</v>
      </c>
      <c r="E185" s="31" t="s">
        <v>57</v>
      </c>
      <c r="F185" s="30" t="s">
        <v>54</v>
      </c>
      <c r="G185" s="51">
        <v>4</v>
      </c>
      <c r="H185" s="89"/>
      <c r="I185" s="92">
        <f t="shared" si="2"/>
        <v>0</v>
      </c>
    </row>
    <row r="186" spans="1:9" ht="28.5" x14ac:dyDescent="0.25">
      <c r="A186" s="29">
        <v>184</v>
      </c>
      <c r="B186" s="30" t="s">
        <v>3</v>
      </c>
      <c r="C186" s="30" t="s">
        <v>48</v>
      </c>
      <c r="D186" s="31" t="s">
        <v>16</v>
      </c>
      <c r="E186" s="31" t="s">
        <v>57</v>
      </c>
      <c r="F186" s="30" t="s">
        <v>195</v>
      </c>
      <c r="G186" s="51">
        <v>1</v>
      </c>
      <c r="H186" s="89"/>
      <c r="I186" s="92">
        <f t="shared" si="2"/>
        <v>0</v>
      </c>
    </row>
    <row r="187" spans="1:9" ht="28.5" x14ac:dyDescent="0.25">
      <c r="A187" s="29">
        <v>185</v>
      </c>
      <c r="B187" s="30" t="s">
        <v>3</v>
      </c>
      <c r="C187" s="30" t="s">
        <v>48</v>
      </c>
      <c r="D187" s="31" t="s">
        <v>16</v>
      </c>
      <c r="E187" s="31" t="s">
        <v>57</v>
      </c>
      <c r="F187" s="30" t="s">
        <v>127</v>
      </c>
      <c r="G187" s="51">
        <v>27</v>
      </c>
      <c r="H187" s="89"/>
      <c r="I187" s="92">
        <f t="shared" si="2"/>
        <v>0</v>
      </c>
    </row>
    <row r="188" spans="1:9" ht="28.5" x14ac:dyDescent="0.25">
      <c r="A188" s="29">
        <v>186</v>
      </c>
      <c r="B188" s="30" t="s">
        <v>3</v>
      </c>
      <c r="C188" s="30" t="s">
        <v>48</v>
      </c>
      <c r="D188" s="31" t="s">
        <v>16</v>
      </c>
      <c r="E188" s="31" t="s">
        <v>57</v>
      </c>
      <c r="F188" s="30" t="s">
        <v>53</v>
      </c>
      <c r="G188" s="51">
        <v>7</v>
      </c>
      <c r="H188" s="90"/>
      <c r="I188" s="93">
        <f t="shared" si="2"/>
        <v>0</v>
      </c>
    </row>
    <row r="189" spans="1:9" ht="28.5" x14ac:dyDescent="0.25">
      <c r="A189" s="23">
        <v>187</v>
      </c>
      <c r="B189" s="24" t="s">
        <v>107</v>
      </c>
      <c r="C189" s="24" t="s">
        <v>66</v>
      </c>
      <c r="D189" s="25" t="s">
        <v>16</v>
      </c>
      <c r="E189" s="25" t="s">
        <v>57</v>
      </c>
      <c r="F189" s="24" t="s">
        <v>134</v>
      </c>
      <c r="G189" s="53">
        <v>3</v>
      </c>
      <c r="H189" s="94">
        <f>SUM(G189:G190)</f>
        <v>20</v>
      </c>
      <c r="I189" s="96">
        <f t="shared" si="2"/>
        <v>9.2089511004696561E-2</v>
      </c>
    </row>
    <row r="190" spans="1:9" ht="28.5" x14ac:dyDescent="0.25">
      <c r="A190" s="23">
        <v>188</v>
      </c>
      <c r="B190" s="24" t="s">
        <v>107</v>
      </c>
      <c r="C190" s="24" t="s">
        <v>66</v>
      </c>
      <c r="D190" s="25" t="s">
        <v>16</v>
      </c>
      <c r="E190" s="25" t="s">
        <v>57</v>
      </c>
      <c r="F190" s="24" t="s">
        <v>108</v>
      </c>
      <c r="G190" s="53">
        <v>17</v>
      </c>
      <c r="H190" s="95"/>
      <c r="I190" s="97">
        <f t="shared" si="2"/>
        <v>0</v>
      </c>
    </row>
    <row r="191" spans="1:9" ht="28.5" x14ac:dyDescent="0.25">
      <c r="A191" s="29">
        <v>189</v>
      </c>
      <c r="B191" s="30" t="s">
        <v>196</v>
      </c>
      <c r="C191" s="30" t="s">
        <v>66</v>
      </c>
      <c r="D191" s="31" t="s">
        <v>16</v>
      </c>
      <c r="E191" s="31" t="s">
        <v>191</v>
      </c>
      <c r="F191" s="30" t="s">
        <v>197</v>
      </c>
      <c r="G191" s="51">
        <v>1</v>
      </c>
      <c r="H191" s="31">
        <f t="shared" ref="H191:H198" si="3">G191</f>
        <v>1</v>
      </c>
      <c r="I191" s="34">
        <f t="shared" si="2"/>
        <v>4.6044755502348284E-3</v>
      </c>
    </row>
    <row r="192" spans="1:9" ht="28.5" x14ac:dyDescent="0.25">
      <c r="A192" s="23">
        <v>190</v>
      </c>
      <c r="B192" s="24" t="s">
        <v>168</v>
      </c>
      <c r="C192" s="24" t="s">
        <v>66</v>
      </c>
      <c r="D192" s="25" t="s">
        <v>17</v>
      </c>
      <c r="E192" s="25" t="s">
        <v>61</v>
      </c>
      <c r="F192" s="24" t="s">
        <v>198</v>
      </c>
      <c r="G192" s="53">
        <v>1262</v>
      </c>
      <c r="H192" s="25">
        <f t="shared" si="3"/>
        <v>1262</v>
      </c>
      <c r="I192" s="28">
        <f t="shared" si="2"/>
        <v>5.8108481443963536</v>
      </c>
    </row>
    <row r="193" spans="1:9" ht="42.75" x14ac:dyDescent="0.25">
      <c r="A193" s="29">
        <v>191</v>
      </c>
      <c r="B193" s="30" t="s">
        <v>82</v>
      </c>
      <c r="C193" s="30" t="s">
        <v>66</v>
      </c>
      <c r="D193" s="31" t="s">
        <v>17</v>
      </c>
      <c r="E193" s="31" t="s">
        <v>60</v>
      </c>
      <c r="F193" s="30" t="s">
        <v>199</v>
      </c>
      <c r="G193" s="51">
        <v>88</v>
      </c>
      <c r="H193" s="31">
        <f t="shared" si="3"/>
        <v>88</v>
      </c>
      <c r="I193" s="34">
        <f t="shared" si="2"/>
        <v>0.40519384842066486</v>
      </c>
    </row>
    <row r="194" spans="1:9" x14ac:dyDescent="0.25">
      <c r="A194" s="23">
        <v>192</v>
      </c>
      <c r="B194" s="24" t="s">
        <v>83</v>
      </c>
      <c r="C194" s="24" t="s">
        <v>66</v>
      </c>
      <c r="D194" s="25" t="s">
        <v>17</v>
      </c>
      <c r="E194" s="25" t="s">
        <v>57</v>
      </c>
      <c r="F194" s="24" t="s">
        <v>132</v>
      </c>
      <c r="G194" s="53">
        <v>10</v>
      </c>
      <c r="H194" s="25">
        <f t="shared" si="3"/>
        <v>10</v>
      </c>
      <c r="I194" s="28">
        <f t="shared" si="2"/>
        <v>4.6044755502348281E-2</v>
      </c>
    </row>
    <row r="195" spans="1:9" ht="28.5" x14ac:dyDescent="0.25">
      <c r="A195" s="29">
        <v>193</v>
      </c>
      <c r="B195" s="30" t="s">
        <v>82</v>
      </c>
      <c r="C195" s="30" t="s">
        <v>66</v>
      </c>
      <c r="D195" s="31" t="s">
        <v>18</v>
      </c>
      <c r="E195" s="31" t="s">
        <v>59</v>
      </c>
      <c r="F195" s="30" t="s">
        <v>194</v>
      </c>
      <c r="G195" s="51">
        <v>84</v>
      </c>
      <c r="H195" s="31">
        <f t="shared" si="3"/>
        <v>84</v>
      </c>
      <c r="I195" s="34">
        <f t="shared" si="2"/>
        <v>0.38677594621972555</v>
      </c>
    </row>
    <row r="196" spans="1:9" ht="28.5" x14ac:dyDescent="0.25">
      <c r="A196" s="23">
        <v>194</v>
      </c>
      <c r="B196" s="24" t="s">
        <v>107</v>
      </c>
      <c r="C196" s="24" t="s">
        <v>66</v>
      </c>
      <c r="D196" s="25" t="s">
        <v>18</v>
      </c>
      <c r="E196" s="25" t="s">
        <v>57</v>
      </c>
      <c r="F196" s="24" t="s">
        <v>108</v>
      </c>
      <c r="G196" s="53">
        <v>4</v>
      </c>
      <c r="H196" s="25">
        <f t="shared" si="3"/>
        <v>4</v>
      </c>
      <c r="I196" s="28">
        <f t="shared" ref="I196:I259" si="4">H196*100/21718</f>
        <v>1.8417902200939314E-2</v>
      </c>
    </row>
    <row r="197" spans="1:9" x14ac:dyDescent="0.25">
      <c r="A197" s="29">
        <v>195</v>
      </c>
      <c r="B197" s="30" t="s">
        <v>33</v>
      </c>
      <c r="C197" s="30" t="s">
        <v>51</v>
      </c>
      <c r="D197" s="31" t="s">
        <v>19</v>
      </c>
      <c r="E197" s="31" t="s">
        <v>57</v>
      </c>
      <c r="F197" s="30" t="s">
        <v>68</v>
      </c>
      <c r="G197" s="51">
        <v>24</v>
      </c>
      <c r="H197" s="31">
        <f t="shared" si="3"/>
        <v>24</v>
      </c>
      <c r="I197" s="34">
        <f t="shared" si="4"/>
        <v>0.11050741320563588</v>
      </c>
    </row>
    <row r="198" spans="1:9" x14ac:dyDescent="0.25">
      <c r="A198" s="23">
        <v>196</v>
      </c>
      <c r="B198" s="24" t="s">
        <v>139</v>
      </c>
      <c r="C198" s="24" t="s">
        <v>66</v>
      </c>
      <c r="D198" s="25" t="s">
        <v>19</v>
      </c>
      <c r="E198" s="25" t="s">
        <v>57</v>
      </c>
      <c r="F198" s="24" t="s">
        <v>140</v>
      </c>
      <c r="G198" s="53">
        <v>373</v>
      </c>
      <c r="H198" s="25">
        <f t="shared" si="3"/>
        <v>373</v>
      </c>
      <c r="I198" s="28">
        <f t="shared" si="4"/>
        <v>1.7174693802375909</v>
      </c>
    </row>
    <row r="199" spans="1:9" ht="42.75" x14ac:dyDescent="0.25">
      <c r="A199" s="29">
        <v>197</v>
      </c>
      <c r="B199" s="30" t="s">
        <v>82</v>
      </c>
      <c r="C199" s="30" t="s">
        <v>66</v>
      </c>
      <c r="D199" s="31" t="s">
        <v>19</v>
      </c>
      <c r="E199" s="31" t="s">
        <v>60</v>
      </c>
      <c r="F199" s="30" t="s">
        <v>200</v>
      </c>
      <c r="G199" s="51">
        <v>1514</v>
      </c>
      <c r="H199" s="88">
        <f>SUM(G199:G200)</f>
        <v>1532</v>
      </c>
      <c r="I199" s="91">
        <f t="shared" si="4"/>
        <v>7.0540565429597573</v>
      </c>
    </row>
    <row r="200" spans="1:9" x14ac:dyDescent="0.25">
      <c r="A200" s="29">
        <v>198</v>
      </c>
      <c r="B200" s="30" t="s">
        <v>82</v>
      </c>
      <c r="C200" s="30" t="s">
        <v>66</v>
      </c>
      <c r="D200" s="31" t="s">
        <v>19</v>
      </c>
      <c r="E200" s="31" t="s">
        <v>59</v>
      </c>
      <c r="F200" s="30" t="s">
        <v>121</v>
      </c>
      <c r="G200" s="51">
        <v>18</v>
      </c>
      <c r="H200" s="90"/>
      <c r="I200" s="93">
        <f t="shared" si="4"/>
        <v>0</v>
      </c>
    </row>
    <row r="201" spans="1:9" x14ac:dyDescent="0.25">
      <c r="A201" s="23">
        <v>199</v>
      </c>
      <c r="B201" s="24" t="s">
        <v>3</v>
      </c>
      <c r="C201" s="24" t="s">
        <v>48</v>
      </c>
      <c r="D201" s="25" t="s">
        <v>19</v>
      </c>
      <c r="E201" s="25" t="s">
        <v>59</v>
      </c>
      <c r="F201" s="24" t="s">
        <v>125</v>
      </c>
      <c r="G201" s="53">
        <v>12</v>
      </c>
      <c r="H201" s="94">
        <f>SUM(G201:G203)</f>
        <v>150</v>
      </c>
      <c r="I201" s="96">
        <f t="shared" si="4"/>
        <v>0.69067133253522428</v>
      </c>
    </row>
    <row r="202" spans="1:9" x14ac:dyDescent="0.25">
      <c r="A202" s="23">
        <v>200</v>
      </c>
      <c r="B202" s="24" t="s">
        <v>3</v>
      </c>
      <c r="C202" s="24" t="s">
        <v>48</v>
      </c>
      <c r="D202" s="25" t="s">
        <v>19</v>
      </c>
      <c r="E202" s="25" t="s">
        <v>59</v>
      </c>
      <c r="F202" s="24" t="s">
        <v>131</v>
      </c>
      <c r="G202" s="53">
        <v>136</v>
      </c>
      <c r="H202" s="98"/>
      <c r="I202" s="99">
        <f t="shared" si="4"/>
        <v>0</v>
      </c>
    </row>
    <row r="203" spans="1:9" x14ac:dyDescent="0.25">
      <c r="A203" s="23">
        <v>201</v>
      </c>
      <c r="B203" s="24" t="s">
        <v>3</v>
      </c>
      <c r="C203" s="24" t="s">
        <v>48</v>
      </c>
      <c r="D203" s="25" t="s">
        <v>19</v>
      </c>
      <c r="E203" s="25" t="s">
        <v>57</v>
      </c>
      <c r="F203" s="24" t="s">
        <v>201</v>
      </c>
      <c r="G203" s="53">
        <v>2</v>
      </c>
      <c r="H203" s="95"/>
      <c r="I203" s="97">
        <f t="shared" si="4"/>
        <v>0</v>
      </c>
    </row>
    <row r="204" spans="1:9" x14ac:dyDescent="0.25">
      <c r="A204" s="29">
        <v>202</v>
      </c>
      <c r="B204" s="30" t="s">
        <v>107</v>
      </c>
      <c r="C204" s="30" t="s">
        <v>66</v>
      </c>
      <c r="D204" s="31" t="s">
        <v>19</v>
      </c>
      <c r="E204" s="31" t="s">
        <v>57</v>
      </c>
      <c r="F204" s="30" t="s">
        <v>108</v>
      </c>
      <c r="G204" s="51">
        <v>315</v>
      </c>
      <c r="H204" s="31">
        <f>G204</f>
        <v>315</v>
      </c>
      <c r="I204" s="34">
        <f t="shared" si="4"/>
        <v>1.450409798323971</v>
      </c>
    </row>
    <row r="205" spans="1:9" ht="42.75" x14ac:dyDescent="0.25">
      <c r="A205" s="23">
        <v>203</v>
      </c>
      <c r="B205" s="24" t="s">
        <v>83</v>
      </c>
      <c r="C205" s="24" t="s">
        <v>66</v>
      </c>
      <c r="D205" s="25" t="s">
        <v>20</v>
      </c>
      <c r="E205" s="25" t="s">
        <v>60</v>
      </c>
      <c r="F205" s="24" t="s">
        <v>84</v>
      </c>
      <c r="G205" s="53">
        <v>1367</v>
      </c>
      <c r="H205" s="25">
        <f>G205</f>
        <v>1367</v>
      </c>
      <c r="I205" s="28">
        <f t="shared" si="4"/>
        <v>6.2943180771710106</v>
      </c>
    </row>
    <row r="206" spans="1:9" x14ac:dyDescent="0.25">
      <c r="A206" s="29">
        <v>204</v>
      </c>
      <c r="B206" s="30" t="s">
        <v>33</v>
      </c>
      <c r="C206" s="30" t="s">
        <v>51</v>
      </c>
      <c r="D206" s="31" t="s">
        <v>21</v>
      </c>
      <c r="E206" s="31" t="s">
        <v>57</v>
      </c>
      <c r="F206" s="30" t="s">
        <v>68</v>
      </c>
      <c r="G206" s="51">
        <v>67</v>
      </c>
      <c r="H206" s="31">
        <f>G206</f>
        <v>67</v>
      </c>
      <c r="I206" s="34">
        <f t="shared" si="4"/>
        <v>0.30849986186573347</v>
      </c>
    </row>
    <row r="207" spans="1:9" x14ac:dyDescent="0.25">
      <c r="A207" s="23">
        <v>205</v>
      </c>
      <c r="B207" s="24" t="s">
        <v>76</v>
      </c>
      <c r="C207" s="24" t="s">
        <v>66</v>
      </c>
      <c r="D207" s="25" t="s">
        <v>21</v>
      </c>
      <c r="E207" s="25" t="s">
        <v>57</v>
      </c>
      <c r="F207" s="24" t="s">
        <v>77</v>
      </c>
      <c r="G207" s="53">
        <v>20</v>
      </c>
      <c r="H207" s="25">
        <f>G207</f>
        <v>20</v>
      </c>
      <c r="I207" s="28">
        <f t="shared" si="4"/>
        <v>9.2089511004696561E-2</v>
      </c>
    </row>
    <row r="208" spans="1:9" x14ac:dyDescent="0.25">
      <c r="A208" s="29">
        <v>206</v>
      </c>
      <c r="B208" s="30" t="s">
        <v>3</v>
      </c>
      <c r="C208" s="30" t="s">
        <v>48</v>
      </c>
      <c r="D208" s="31" t="s">
        <v>21</v>
      </c>
      <c r="E208" s="31" t="s">
        <v>59</v>
      </c>
      <c r="F208" s="30" t="s">
        <v>125</v>
      </c>
      <c r="G208" s="51">
        <v>6</v>
      </c>
      <c r="H208" s="88">
        <f>SUM(G208:G209)</f>
        <v>7</v>
      </c>
      <c r="I208" s="91">
        <f t="shared" si="4"/>
        <v>3.2231328851643801E-2</v>
      </c>
    </row>
    <row r="209" spans="1:9" x14ac:dyDescent="0.25">
      <c r="A209" s="29">
        <v>207</v>
      </c>
      <c r="B209" s="30" t="s">
        <v>3</v>
      </c>
      <c r="C209" s="30" t="s">
        <v>48</v>
      </c>
      <c r="D209" s="31" t="s">
        <v>21</v>
      </c>
      <c r="E209" s="31" t="s">
        <v>57</v>
      </c>
      <c r="F209" s="30" t="s">
        <v>105</v>
      </c>
      <c r="G209" s="51">
        <v>1</v>
      </c>
      <c r="H209" s="90"/>
      <c r="I209" s="93">
        <f t="shared" si="4"/>
        <v>0</v>
      </c>
    </row>
    <row r="210" spans="1:9" x14ac:dyDescent="0.25">
      <c r="A210" s="23">
        <v>208</v>
      </c>
      <c r="B210" s="24" t="s">
        <v>83</v>
      </c>
      <c r="C210" s="24" t="s">
        <v>66</v>
      </c>
      <c r="D210" s="25" t="s">
        <v>21</v>
      </c>
      <c r="E210" s="25" t="s">
        <v>57</v>
      </c>
      <c r="F210" s="24" t="s">
        <v>132</v>
      </c>
      <c r="G210" s="53">
        <v>14</v>
      </c>
      <c r="H210" s="25">
        <f t="shared" ref="H210:H216" si="5">G210</f>
        <v>14</v>
      </c>
      <c r="I210" s="28">
        <f t="shared" si="4"/>
        <v>6.4462657703287601E-2</v>
      </c>
    </row>
    <row r="211" spans="1:9" x14ac:dyDescent="0.25">
      <c r="A211" s="29">
        <v>209</v>
      </c>
      <c r="B211" s="30" t="s">
        <v>107</v>
      </c>
      <c r="C211" s="30" t="s">
        <v>66</v>
      </c>
      <c r="D211" s="31" t="s">
        <v>21</v>
      </c>
      <c r="E211" s="31" t="s">
        <v>57</v>
      </c>
      <c r="F211" s="30" t="s">
        <v>108</v>
      </c>
      <c r="G211" s="51">
        <v>2</v>
      </c>
      <c r="H211" s="31">
        <f t="shared" si="5"/>
        <v>2</v>
      </c>
      <c r="I211" s="34">
        <f t="shared" si="4"/>
        <v>9.2089511004696568E-3</v>
      </c>
    </row>
    <row r="212" spans="1:9" x14ac:dyDescent="0.25">
      <c r="A212" s="23">
        <v>210</v>
      </c>
      <c r="B212" s="24" t="s">
        <v>34</v>
      </c>
      <c r="C212" s="24" t="s">
        <v>49</v>
      </c>
      <c r="D212" s="25" t="s">
        <v>38</v>
      </c>
      <c r="E212" s="25" t="s">
        <v>59</v>
      </c>
      <c r="F212" s="24" t="s">
        <v>69</v>
      </c>
      <c r="G212" s="53">
        <v>3</v>
      </c>
      <c r="H212" s="25">
        <f t="shared" si="5"/>
        <v>3</v>
      </c>
      <c r="I212" s="28">
        <f t="shared" si="4"/>
        <v>1.3813426650704485E-2</v>
      </c>
    </row>
    <row r="213" spans="1:9" ht="42.75" x14ac:dyDescent="0.25">
      <c r="A213" s="29">
        <v>211</v>
      </c>
      <c r="B213" s="30" t="s">
        <v>202</v>
      </c>
      <c r="C213" s="30" t="s">
        <v>143</v>
      </c>
      <c r="D213" s="31" t="s">
        <v>38</v>
      </c>
      <c r="E213" s="31" t="s">
        <v>60</v>
      </c>
      <c r="F213" s="30" t="s">
        <v>203</v>
      </c>
      <c r="G213" s="51">
        <v>1</v>
      </c>
      <c r="H213" s="31">
        <f t="shared" si="5"/>
        <v>1</v>
      </c>
      <c r="I213" s="34">
        <f t="shared" si="4"/>
        <v>4.6044755502348284E-3</v>
      </c>
    </row>
    <row r="214" spans="1:9" x14ac:dyDescent="0.25">
      <c r="A214" s="23">
        <v>212</v>
      </c>
      <c r="B214" s="24" t="s">
        <v>3</v>
      </c>
      <c r="C214" s="24" t="s">
        <v>48</v>
      </c>
      <c r="D214" s="25" t="s">
        <v>22</v>
      </c>
      <c r="E214" s="25" t="s">
        <v>67</v>
      </c>
      <c r="F214" s="24" t="s">
        <v>179</v>
      </c>
      <c r="G214" s="53">
        <v>6</v>
      </c>
      <c r="H214" s="25">
        <f t="shared" si="5"/>
        <v>6</v>
      </c>
      <c r="I214" s="28">
        <f t="shared" si="4"/>
        <v>2.7626853301408971E-2</v>
      </c>
    </row>
    <row r="215" spans="1:9" x14ac:dyDescent="0.25">
      <c r="A215" s="29">
        <v>213</v>
      </c>
      <c r="B215" s="30" t="s">
        <v>107</v>
      </c>
      <c r="C215" s="30" t="s">
        <v>66</v>
      </c>
      <c r="D215" s="31" t="s">
        <v>22</v>
      </c>
      <c r="E215" s="31" t="s">
        <v>57</v>
      </c>
      <c r="F215" s="30" t="s">
        <v>108</v>
      </c>
      <c r="G215" s="51">
        <v>28</v>
      </c>
      <c r="H215" s="31">
        <f t="shared" si="5"/>
        <v>28</v>
      </c>
      <c r="I215" s="34">
        <f t="shared" si="4"/>
        <v>0.1289253154065752</v>
      </c>
    </row>
    <row r="216" spans="1:9" ht="28.5" x14ac:dyDescent="0.25">
      <c r="A216" s="23">
        <v>214</v>
      </c>
      <c r="B216" s="24" t="s">
        <v>76</v>
      </c>
      <c r="C216" s="24" t="s">
        <v>66</v>
      </c>
      <c r="D216" s="25" t="s">
        <v>23</v>
      </c>
      <c r="E216" s="25" t="s">
        <v>67</v>
      </c>
      <c r="F216" s="24" t="s">
        <v>78</v>
      </c>
      <c r="G216" s="53">
        <v>34</v>
      </c>
      <c r="H216" s="25">
        <f t="shared" si="5"/>
        <v>34</v>
      </c>
      <c r="I216" s="28">
        <f t="shared" si="4"/>
        <v>0.15655216870798416</v>
      </c>
    </row>
    <row r="217" spans="1:9" ht="42.75" x14ac:dyDescent="0.25">
      <c r="A217" s="29">
        <v>215</v>
      </c>
      <c r="B217" s="30" t="s">
        <v>82</v>
      </c>
      <c r="C217" s="30" t="s">
        <v>66</v>
      </c>
      <c r="D217" s="31" t="s">
        <v>23</v>
      </c>
      <c r="E217" s="31" t="s">
        <v>60</v>
      </c>
      <c r="F217" s="30" t="s">
        <v>199</v>
      </c>
      <c r="G217" s="51">
        <v>13</v>
      </c>
      <c r="H217" s="88">
        <f>SUM(G217:G218)</f>
        <v>48</v>
      </c>
      <c r="I217" s="91">
        <f t="shared" si="4"/>
        <v>0.22101482641127176</v>
      </c>
    </row>
    <row r="218" spans="1:9" ht="28.5" x14ac:dyDescent="0.25">
      <c r="A218" s="29">
        <v>216</v>
      </c>
      <c r="B218" s="30" t="s">
        <v>82</v>
      </c>
      <c r="C218" s="30" t="s">
        <v>66</v>
      </c>
      <c r="D218" s="31" t="s">
        <v>23</v>
      </c>
      <c r="E218" s="31" t="s">
        <v>59</v>
      </c>
      <c r="F218" s="30" t="s">
        <v>121</v>
      </c>
      <c r="G218" s="51">
        <v>35</v>
      </c>
      <c r="H218" s="90"/>
      <c r="I218" s="93">
        <f t="shared" si="4"/>
        <v>0</v>
      </c>
    </row>
    <row r="219" spans="1:9" ht="28.5" x14ac:dyDescent="0.25">
      <c r="A219" s="23">
        <v>217</v>
      </c>
      <c r="B219" s="24" t="s">
        <v>3</v>
      </c>
      <c r="C219" s="24" t="s">
        <v>48</v>
      </c>
      <c r="D219" s="25" t="s">
        <v>23</v>
      </c>
      <c r="E219" s="25" t="s">
        <v>59</v>
      </c>
      <c r="F219" s="24" t="s">
        <v>125</v>
      </c>
      <c r="G219" s="53">
        <v>1</v>
      </c>
      <c r="H219" s="94">
        <f>SUM(G219:G221)</f>
        <v>11</v>
      </c>
      <c r="I219" s="96">
        <f t="shared" si="4"/>
        <v>5.0649231052583107E-2</v>
      </c>
    </row>
    <row r="220" spans="1:9" ht="28.5" x14ac:dyDescent="0.25">
      <c r="A220" s="23">
        <v>218</v>
      </c>
      <c r="B220" s="24" t="s">
        <v>3</v>
      </c>
      <c r="C220" s="24" t="s">
        <v>48</v>
      </c>
      <c r="D220" s="25" t="s">
        <v>23</v>
      </c>
      <c r="E220" s="25" t="s">
        <v>57</v>
      </c>
      <c r="F220" s="24" t="s">
        <v>105</v>
      </c>
      <c r="G220" s="53">
        <v>2</v>
      </c>
      <c r="H220" s="98"/>
      <c r="I220" s="99">
        <f t="shared" si="4"/>
        <v>0</v>
      </c>
    </row>
    <row r="221" spans="1:9" ht="28.5" x14ac:dyDescent="0.25">
      <c r="A221" s="23">
        <v>219</v>
      </c>
      <c r="B221" s="24" t="s">
        <v>3</v>
      </c>
      <c r="C221" s="24" t="s">
        <v>48</v>
      </c>
      <c r="D221" s="25" t="s">
        <v>23</v>
      </c>
      <c r="E221" s="25" t="s">
        <v>57</v>
      </c>
      <c r="F221" s="24" t="s">
        <v>54</v>
      </c>
      <c r="G221" s="53">
        <v>8</v>
      </c>
      <c r="H221" s="95"/>
      <c r="I221" s="97">
        <f t="shared" si="4"/>
        <v>0</v>
      </c>
    </row>
    <row r="222" spans="1:9" ht="28.5" x14ac:dyDescent="0.25">
      <c r="A222" s="29">
        <v>220</v>
      </c>
      <c r="B222" s="30" t="s">
        <v>83</v>
      </c>
      <c r="C222" s="30" t="s">
        <v>66</v>
      </c>
      <c r="D222" s="31" t="s">
        <v>23</v>
      </c>
      <c r="E222" s="31" t="s">
        <v>57</v>
      </c>
      <c r="F222" s="30" t="s">
        <v>132</v>
      </c>
      <c r="G222" s="51">
        <v>9</v>
      </c>
      <c r="H222" s="88">
        <f>SUM(G222:G223)</f>
        <v>12</v>
      </c>
      <c r="I222" s="91">
        <f t="shared" si="4"/>
        <v>5.5253706602817941E-2</v>
      </c>
    </row>
    <row r="223" spans="1:9" ht="28.5" x14ac:dyDescent="0.25">
      <c r="A223" s="29">
        <v>221</v>
      </c>
      <c r="B223" s="30" t="s">
        <v>83</v>
      </c>
      <c r="C223" s="30" t="s">
        <v>66</v>
      </c>
      <c r="D223" s="31" t="s">
        <v>23</v>
      </c>
      <c r="E223" s="31" t="s">
        <v>205</v>
      </c>
      <c r="F223" s="30" t="s">
        <v>204</v>
      </c>
      <c r="G223" s="51">
        <v>3</v>
      </c>
      <c r="H223" s="90"/>
      <c r="I223" s="93">
        <f t="shared" si="4"/>
        <v>0</v>
      </c>
    </row>
    <row r="224" spans="1:9" ht="28.5" x14ac:dyDescent="0.25">
      <c r="A224" s="23">
        <v>222</v>
      </c>
      <c r="B224" s="24" t="s">
        <v>107</v>
      </c>
      <c r="C224" s="24" t="s">
        <v>66</v>
      </c>
      <c r="D224" s="25" t="s">
        <v>23</v>
      </c>
      <c r="E224" s="25" t="s">
        <v>57</v>
      </c>
      <c r="F224" s="24" t="s">
        <v>134</v>
      </c>
      <c r="G224" s="53">
        <v>2</v>
      </c>
      <c r="H224" s="94">
        <f>SUM(G224:G225)</f>
        <v>29</v>
      </c>
      <c r="I224" s="96">
        <f t="shared" si="4"/>
        <v>0.13352979095681003</v>
      </c>
    </row>
    <row r="225" spans="1:9" ht="28.5" x14ac:dyDescent="0.25">
      <c r="A225" s="23">
        <v>223</v>
      </c>
      <c r="B225" s="24" t="s">
        <v>107</v>
      </c>
      <c r="C225" s="24" t="s">
        <v>66</v>
      </c>
      <c r="D225" s="25" t="s">
        <v>23</v>
      </c>
      <c r="E225" s="25" t="s">
        <v>57</v>
      </c>
      <c r="F225" s="24" t="s">
        <v>108</v>
      </c>
      <c r="G225" s="53">
        <v>27</v>
      </c>
      <c r="H225" s="95"/>
      <c r="I225" s="97">
        <f t="shared" si="4"/>
        <v>0</v>
      </c>
    </row>
    <row r="226" spans="1:9" ht="28.5" x14ac:dyDescent="0.25">
      <c r="A226" s="29">
        <v>224</v>
      </c>
      <c r="B226" s="30" t="s">
        <v>83</v>
      </c>
      <c r="C226" s="30" t="s">
        <v>66</v>
      </c>
      <c r="D226" s="31" t="s">
        <v>39</v>
      </c>
      <c r="E226" s="31" t="s">
        <v>58</v>
      </c>
      <c r="F226" s="30" t="s">
        <v>206</v>
      </c>
      <c r="G226" s="51">
        <v>8</v>
      </c>
      <c r="H226" s="31">
        <f>SUM(G226)</f>
        <v>8</v>
      </c>
      <c r="I226" s="34">
        <f t="shared" si="4"/>
        <v>3.6835804401878627E-2</v>
      </c>
    </row>
    <row r="227" spans="1:9" ht="28.5" x14ac:dyDescent="0.25">
      <c r="A227" s="23">
        <v>225</v>
      </c>
      <c r="B227" s="24" t="s">
        <v>107</v>
      </c>
      <c r="C227" s="24" t="s">
        <v>66</v>
      </c>
      <c r="D227" s="25" t="s">
        <v>39</v>
      </c>
      <c r="E227" s="25" t="s">
        <v>57</v>
      </c>
      <c r="F227" s="24" t="s">
        <v>108</v>
      </c>
      <c r="G227" s="53">
        <v>58</v>
      </c>
      <c r="H227" s="25">
        <f>SUM(G227)</f>
        <v>58</v>
      </c>
      <c r="I227" s="28">
        <f t="shared" si="4"/>
        <v>0.26705958191362006</v>
      </c>
    </row>
    <row r="228" spans="1:9" ht="28.5" x14ac:dyDescent="0.25">
      <c r="A228" s="29">
        <v>226</v>
      </c>
      <c r="B228" s="30" t="s">
        <v>76</v>
      </c>
      <c r="C228" s="30" t="s">
        <v>66</v>
      </c>
      <c r="D228" s="31" t="s">
        <v>24</v>
      </c>
      <c r="E228" s="31" t="s">
        <v>67</v>
      </c>
      <c r="F228" s="30" t="s">
        <v>78</v>
      </c>
      <c r="G228" s="51">
        <v>102</v>
      </c>
      <c r="H228" s="31">
        <f>G228</f>
        <v>102</v>
      </c>
      <c r="I228" s="34">
        <f t="shared" si="4"/>
        <v>0.46965650612395249</v>
      </c>
    </row>
    <row r="229" spans="1:9" ht="28.5" x14ac:dyDescent="0.25">
      <c r="A229" s="23">
        <v>227</v>
      </c>
      <c r="B229" s="24" t="s">
        <v>3</v>
      </c>
      <c r="C229" s="24" t="s">
        <v>48</v>
      </c>
      <c r="D229" s="25" t="s">
        <v>24</v>
      </c>
      <c r="E229" s="25" t="s">
        <v>57</v>
      </c>
      <c r="F229" s="24" t="s">
        <v>105</v>
      </c>
      <c r="G229" s="53">
        <v>1</v>
      </c>
      <c r="H229" s="94">
        <f>SUM(G229:G230)</f>
        <v>6</v>
      </c>
      <c r="I229" s="96">
        <f t="shared" si="4"/>
        <v>2.7626853301408971E-2</v>
      </c>
    </row>
    <row r="230" spans="1:9" ht="28.5" x14ac:dyDescent="0.25">
      <c r="A230" s="23">
        <v>228</v>
      </c>
      <c r="B230" s="24" t="s">
        <v>3</v>
      </c>
      <c r="C230" s="24" t="s">
        <v>48</v>
      </c>
      <c r="D230" s="25" t="s">
        <v>24</v>
      </c>
      <c r="E230" s="25" t="s">
        <v>57</v>
      </c>
      <c r="F230" s="24" t="s">
        <v>188</v>
      </c>
      <c r="G230" s="53">
        <v>5</v>
      </c>
      <c r="H230" s="95"/>
      <c r="I230" s="97">
        <f t="shared" si="4"/>
        <v>0</v>
      </c>
    </row>
    <row r="231" spans="1:9" ht="28.5" x14ac:dyDescent="0.25">
      <c r="A231" s="29">
        <v>229</v>
      </c>
      <c r="B231" s="30" t="s">
        <v>107</v>
      </c>
      <c r="C231" s="30" t="s">
        <v>66</v>
      </c>
      <c r="D231" s="31" t="s">
        <v>24</v>
      </c>
      <c r="E231" s="31" t="s">
        <v>57</v>
      </c>
      <c r="F231" s="30" t="s">
        <v>108</v>
      </c>
      <c r="G231" s="51">
        <v>15</v>
      </c>
      <c r="H231" s="31">
        <f t="shared" ref="H231:H236" si="6">G231</f>
        <v>15</v>
      </c>
      <c r="I231" s="34">
        <f t="shared" si="4"/>
        <v>6.9067133253522428E-2</v>
      </c>
    </row>
    <row r="232" spans="1:9" ht="42.75" x14ac:dyDescent="0.25">
      <c r="A232" s="23">
        <v>230</v>
      </c>
      <c r="B232" s="24" t="s">
        <v>82</v>
      </c>
      <c r="C232" s="24" t="s">
        <v>66</v>
      </c>
      <c r="D232" s="25" t="s">
        <v>40</v>
      </c>
      <c r="E232" s="25" t="s">
        <v>60</v>
      </c>
      <c r="F232" s="24" t="s">
        <v>122</v>
      </c>
      <c r="G232" s="53">
        <v>1</v>
      </c>
      <c r="H232" s="25">
        <f t="shared" si="6"/>
        <v>1</v>
      </c>
      <c r="I232" s="28">
        <f t="shared" si="4"/>
        <v>4.6044755502348284E-3</v>
      </c>
    </row>
    <row r="233" spans="1:9" ht="28.5" x14ac:dyDescent="0.25">
      <c r="A233" s="29">
        <v>231</v>
      </c>
      <c r="B233" s="30" t="s">
        <v>3</v>
      </c>
      <c r="C233" s="30" t="s">
        <v>48</v>
      </c>
      <c r="D233" s="31" t="s">
        <v>40</v>
      </c>
      <c r="E233" s="31" t="s">
        <v>57</v>
      </c>
      <c r="F233" s="30" t="s">
        <v>54</v>
      </c>
      <c r="G233" s="51">
        <v>7</v>
      </c>
      <c r="H233" s="31">
        <f t="shared" si="6"/>
        <v>7</v>
      </c>
      <c r="I233" s="34">
        <f t="shared" si="4"/>
        <v>3.2231328851643801E-2</v>
      </c>
    </row>
    <row r="234" spans="1:9" ht="28.5" x14ac:dyDescent="0.25">
      <c r="A234" s="23">
        <v>232</v>
      </c>
      <c r="B234" s="24" t="s">
        <v>76</v>
      </c>
      <c r="C234" s="24" t="s">
        <v>66</v>
      </c>
      <c r="D234" s="25" t="s">
        <v>25</v>
      </c>
      <c r="E234" s="25" t="s">
        <v>67</v>
      </c>
      <c r="F234" s="24" t="s">
        <v>78</v>
      </c>
      <c r="G234" s="53">
        <v>1</v>
      </c>
      <c r="H234" s="25">
        <f t="shared" si="6"/>
        <v>1</v>
      </c>
      <c r="I234" s="28">
        <f t="shared" si="4"/>
        <v>4.6044755502348284E-3</v>
      </c>
    </row>
    <row r="235" spans="1:9" ht="28.5" x14ac:dyDescent="0.25">
      <c r="A235" s="29">
        <v>233</v>
      </c>
      <c r="B235" s="30" t="s">
        <v>107</v>
      </c>
      <c r="C235" s="30" t="s">
        <v>66</v>
      </c>
      <c r="D235" s="31" t="s">
        <v>25</v>
      </c>
      <c r="E235" s="31" t="s">
        <v>57</v>
      </c>
      <c r="F235" s="30" t="s">
        <v>108</v>
      </c>
      <c r="G235" s="51">
        <v>1</v>
      </c>
      <c r="H235" s="31">
        <f t="shared" si="6"/>
        <v>1</v>
      </c>
      <c r="I235" s="34">
        <f t="shared" si="4"/>
        <v>4.6044755502348284E-3</v>
      </c>
    </row>
    <row r="236" spans="1:9" ht="28.5" x14ac:dyDescent="0.25">
      <c r="A236" s="23">
        <v>234</v>
      </c>
      <c r="B236" s="24" t="s">
        <v>76</v>
      </c>
      <c r="C236" s="24" t="s">
        <v>66</v>
      </c>
      <c r="D236" s="25" t="s">
        <v>41</v>
      </c>
      <c r="E236" s="25" t="s">
        <v>67</v>
      </c>
      <c r="F236" s="24" t="s">
        <v>78</v>
      </c>
      <c r="G236" s="53">
        <v>3</v>
      </c>
      <c r="H236" s="25">
        <f t="shared" si="6"/>
        <v>3</v>
      </c>
      <c r="I236" s="28">
        <f t="shared" si="4"/>
        <v>1.3813426650704485E-2</v>
      </c>
    </row>
    <row r="237" spans="1:9" x14ac:dyDescent="0.25">
      <c r="A237" s="29">
        <v>235</v>
      </c>
      <c r="B237" s="30" t="s">
        <v>3</v>
      </c>
      <c r="C237" s="30" t="s">
        <v>48</v>
      </c>
      <c r="D237" s="31" t="s">
        <v>102</v>
      </c>
      <c r="E237" s="31" t="s">
        <v>57</v>
      </c>
      <c r="F237" s="30" t="s">
        <v>54</v>
      </c>
      <c r="G237" s="51">
        <v>1</v>
      </c>
      <c r="H237" s="88">
        <f>SUM(G237:G238)</f>
        <v>2</v>
      </c>
      <c r="I237" s="91">
        <f t="shared" si="4"/>
        <v>9.2089511004696568E-3</v>
      </c>
    </row>
    <row r="238" spans="1:9" x14ac:dyDescent="0.25">
      <c r="A238" s="29">
        <v>236</v>
      </c>
      <c r="B238" s="30" t="s">
        <v>3</v>
      </c>
      <c r="C238" s="30" t="s">
        <v>48</v>
      </c>
      <c r="D238" s="31" t="s">
        <v>102</v>
      </c>
      <c r="E238" s="31" t="s">
        <v>57</v>
      </c>
      <c r="F238" s="30" t="s">
        <v>195</v>
      </c>
      <c r="G238" s="51">
        <v>1</v>
      </c>
      <c r="H238" s="90"/>
      <c r="I238" s="93">
        <f t="shared" si="4"/>
        <v>0</v>
      </c>
    </row>
    <row r="239" spans="1:9" x14ac:dyDescent="0.25">
      <c r="A239" s="23">
        <v>237</v>
      </c>
      <c r="B239" s="24" t="s">
        <v>33</v>
      </c>
      <c r="C239" s="24" t="s">
        <v>51</v>
      </c>
      <c r="D239" s="25" t="s">
        <v>26</v>
      </c>
      <c r="E239" s="25" t="s">
        <v>57</v>
      </c>
      <c r="F239" s="24" t="s">
        <v>135</v>
      </c>
      <c r="G239" s="53">
        <v>2</v>
      </c>
      <c r="H239" s="25">
        <f>G239</f>
        <v>2</v>
      </c>
      <c r="I239" s="28">
        <f t="shared" si="4"/>
        <v>9.2089511004696568E-3</v>
      </c>
    </row>
    <row r="240" spans="1:9" x14ac:dyDescent="0.25">
      <c r="A240" s="29">
        <v>238</v>
      </c>
      <c r="B240" s="30" t="s">
        <v>103</v>
      </c>
      <c r="C240" s="30" t="s">
        <v>49</v>
      </c>
      <c r="D240" s="31" t="s">
        <v>26</v>
      </c>
      <c r="E240" s="31" t="s">
        <v>59</v>
      </c>
      <c r="F240" s="30" t="s">
        <v>104</v>
      </c>
      <c r="G240" s="51">
        <v>1</v>
      </c>
      <c r="H240" s="31">
        <f>G240</f>
        <v>1</v>
      </c>
      <c r="I240" s="34">
        <f t="shared" si="4"/>
        <v>4.6044755502348284E-3</v>
      </c>
    </row>
    <row r="241" spans="1:9" x14ac:dyDescent="0.25">
      <c r="A241" s="23">
        <v>239</v>
      </c>
      <c r="B241" s="24" t="s">
        <v>82</v>
      </c>
      <c r="C241" s="24" t="s">
        <v>66</v>
      </c>
      <c r="D241" s="25" t="s">
        <v>26</v>
      </c>
      <c r="E241" s="25" t="s">
        <v>59</v>
      </c>
      <c r="F241" s="24" t="s">
        <v>121</v>
      </c>
      <c r="G241" s="53">
        <v>2</v>
      </c>
      <c r="H241" s="94">
        <f>SUM(G241:G242)</f>
        <v>6</v>
      </c>
      <c r="I241" s="96">
        <f t="shared" si="4"/>
        <v>2.7626853301408971E-2</v>
      </c>
    </row>
    <row r="242" spans="1:9" x14ac:dyDescent="0.25">
      <c r="A242" s="23">
        <v>240</v>
      </c>
      <c r="B242" s="24" t="s">
        <v>82</v>
      </c>
      <c r="C242" s="24" t="s">
        <v>66</v>
      </c>
      <c r="D242" s="25" t="s">
        <v>26</v>
      </c>
      <c r="E242" s="25" t="s">
        <v>57</v>
      </c>
      <c r="F242" s="24" t="s">
        <v>86</v>
      </c>
      <c r="G242" s="53">
        <v>4</v>
      </c>
      <c r="H242" s="95"/>
      <c r="I242" s="97">
        <f t="shared" si="4"/>
        <v>0</v>
      </c>
    </row>
    <row r="243" spans="1:9" x14ac:dyDescent="0.25">
      <c r="A243" s="29">
        <v>241</v>
      </c>
      <c r="B243" s="30" t="s">
        <v>3</v>
      </c>
      <c r="C243" s="30" t="s">
        <v>48</v>
      </c>
      <c r="D243" s="31" t="s">
        <v>26</v>
      </c>
      <c r="E243" s="31" t="s">
        <v>57</v>
      </c>
      <c r="F243" s="30" t="s">
        <v>53</v>
      </c>
      <c r="G243" s="51">
        <v>2</v>
      </c>
      <c r="H243" s="31">
        <f>G243</f>
        <v>2</v>
      </c>
      <c r="I243" s="34">
        <f t="shared" si="4"/>
        <v>9.2089511004696568E-3</v>
      </c>
    </row>
    <row r="244" spans="1:9" x14ac:dyDescent="0.25">
      <c r="A244" s="23">
        <v>242</v>
      </c>
      <c r="B244" s="24" t="s">
        <v>107</v>
      </c>
      <c r="C244" s="24" t="s">
        <v>66</v>
      </c>
      <c r="D244" s="25" t="s">
        <v>26</v>
      </c>
      <c r="E244" s="25" t="s">
        <v>57</v>
      </c>
      <c r="F244" s="24" t="s">
        <v>108</v>
      </c>
      <c r="G244" s="53">
        <v>2</v>
      </c>
      <c r="H244" s="25">
        <f>G244</f>
        <v>2</v>
      </c>
      <c r="I244" s="28">
        <f t="shared" si="4"/>
        <v>9.2089511004696568E-3</v>
      </c>
    </row>
    <row r="245" spans="1:9" ht="42.75" x14ac:dyDescent="0.25">
      <c r="A245" s="29">
        <v>243</v>
      </c>
      <c r="B245" s="30" t="s">
        <v>83</v>
      </c>
      <c r="C245" s="30" t="s">
        <v>66</v>
      </c>
      <c r="D245" s="31" t="s">
        <v>27</v>
      </c>
      <c r="E245" s="31" t="s">
        <v>60</v>
      </c>
      <c r="F245" s="30" t="s">
        <v>84</v>
      </c>
      <c r="G245" s="51">
        <v>10</v>
      </c>
      <c r="H245" s="31">
        <f>G245</f>
        <v>10</v>
      </c>
      <c r="I245" s="34">
        <f t="shared" si="4"/>
        <v>4.6044755502348281E-2</v>
      </c>
    </row>
    <row r="246" spans="1:9" ht="28.5" x14ac:dyDescent="0.25">
      <c r="A246" s="23">
        <v>244</v>
      </c>
      <c r="B246" s="24" t="s">
        <v>103</v>
      </c>
      <c r="C246" s="24" t="s">
        <v>49</v>
      </c>
      <c r="D246" s="25" t="s">
        <v>28</v>
      </c>
      <c r="E246" s="25" t="s">
        <v>59</v>
      </c>
      <c r="F246" s="24" t="s">
        <v>104</v>
      </c>
      <c r="G246" s="53">
        <v>12</v>
      </c>
      <c r="H246" s="25">
        <f>G246</f>
        <v>12</v>
      </c>
      <c r="I246" s="28">
        <f t="shared" si="4"/>
        <v>5.5253706602817941E-2</v>
      </c>
    </row>
    <row r="247" spans="1:9" ht="28.5" x14ac:dyDescent="0.25">
      <c r="A247" s="29">
        <v>245</v>
      </c>
      <c r="B247" s="30" t="s">
        <v>207</v>
      </c>
      <c r="C247" s="30" t="s">
        <v>160</v>
      </c>
      <c r="D247" s="31" t="s">
        <v>28</v>
      </c>
      <c r="E247" s="31" t="s">
        <v>58</v>
      </c>
      <c r="F247" s="30" t="s">
        <v>208</v>
      </c>
      <c r="G247" s="51">
        <v>8</v>
      </c>
      <c r="H247" s="31">
        <f>G247</f>
        <v>8</v>
      </c>
      <c r="I247" s="34">
        <f t="shared" si="4"/>
        <v>3.6835804401878627E-2</v>
      </c>
    </row>
    <row r="248" spans="1:9" ht="28.5" x14ac:dyDescent="0.25">
      <c r="A248" s="23">
        <v>246</v>
      </c>
      <c r="B248" s="24" t="s">
        <v>3</v>
      </c>
      <c r="C248" s="24" t="s">
        <v>48</v>
      </c>
      <c r="D248" s="25" t="s">
        <v>28</v>
      </c>
      <c r="E248" s="25" t="s">
        <v>59</v>
      </c>
      <c r="F248" s="24" t="s">
        <v>171</v>
      </c>
      <c r="G248" s="53">
        <v>5</v>
      </c>
      <c r="H248" s="94">
        <f>SUM(G248:G251)</f>
        <v>92</v>
      </c>
      <c r="I248" s="96">
        <f t="shared" si="4"/>
        <v>0.42361175062160422</v>
      </c>
    </row>
    <row r="249" spans="1:9" ht="28.5" x14ac:dyDescent="0.25">
      <c r="A249" s="23">
        <v>247</v>
      </c>
      <c r="B249" s="24" t="s">
        <v>3</v>
      </c>
      <c r="C249" s="24" t="s">
        <v>48</v>
      </c>
      <c r="D249" s="25" t="s">
        <v>28</v>
      </c>
      <c r="E249" s="25" t="s">
        <v>57</v>
      </c>
      <c r="F249" s="24" t="s">
        <v>209</v>
      </c>
      <c r="G249" s="53">
        <v>6</v>
      </c>
      <c r="H249" s="98"/>
      <c r="I249" s="99">
        <f t="shared" si="4"/>
        <v>0</v>
      </c>
    </row>
    <row r="250" spans="1:9" ht="28.5" x14ac:dyDescent="0.25">
      <c r="A250" s="23">
        <v>248</v>
      </c>
      <c r="B250" s="24" t="s">
        <v>3</v>
      </c>
      <c r="C250" s="24" t="s">
        <v>48</v>
      </c>
      <c r="D250" s="25" t="s">
        <v>28</v>
      </c>
      <c r="E250" s="25" t="s">
        <v>57</v>
      </c>
      <c r="F250" s="24" t="s">
        <v>127</v>
      </c>
      <c r="G250" s="53">
        <v>42</v>
      </c>
      <c r="H250" s="98"/>
      <c r="I250" s="99">
        <f t="shared" si="4"/>
        <v>0</v>
      </c>
    </row>
    <row r="251" spans="1:9" ht="28.5" x14ac:dyDescent="0.25">
      <c r="A251" s="23">
        <v>249</v>
      </c>
      <c r="B251" s="24" t="s">
        <v>3</v>
      </c>
      <c r="C251" s="24" t="s">
        <v>48</v>
      </c>
      <c r="D251" s="25" t="s">
        <v>28</v>
      </c>
      <c r="E251" s="25" t="s">
        <v>58</v>
      </c>
      <c r="F251" s="24" t="s">
        <v>210</v>
      </c>
      <c r="G251" s="53">
        <v>39</v>
      </c>
      <c r="H251" s="95"/>
      <c r="I251" s="97">
        <f t="shared" si="4"/>
        <v>0</v>
      </c>
    </row>
    <row r="252" spans="1:9" ht="28.5" x14ac:dyDescent="0.25">
      <c r="A252" s="29">
        <v>250</v>
      </c>
      <c r="B252" s="30" t="s">
        <v>4</v>
      </c>
      <c r="C252" s="30" t="s">
        <v>47</v>
      </c>
      <c r="D252" s="31" t="s">
        <v>28</v>
      </c>
      <c r="E252" s="31" t="s">
        <v>58</v>
      </c>
      <c r="F252" s="30" t="s">
        <v>211</v>
      </c>
      <c r="G252" s="51">
        <v>1</v>
      </c>
      <c r="H252" s="88">
        <f>SUM(G252:G254)</f>
        <v>9</v>
      </c>
      <c r="I252" s="91">
        <f t="shared" si="4"/>
        <v>4.1440279952113454E-2</v>
      </c>
    </row>
    <row r="253" spans="1:9" ht="28.5" x14ac:dyDescent="0.25">
      <c r="A253" s="29">
        <v>251</v>
      </c>
      <c r="B253" s="30" t="s">
        <v>4</v>
      </c>
      <c r="C253" s="30" t="s">
        <v>47</v>
      </c>
      <c r="D253" s="31" t="s">
        <v>212</v>
      </c>
      <c r="E253" s="31" t="s">
        <v>58</v>
      </c>
      <c r="F253" s="30" t="s">
        <v>211</v>
      </c>
      <c r="G253" s="51">
        <v>3</v>
      </c>
      <c r="H253" s="89"/>
      <c r="I253" s="92">
        <f t="shared" si="4"/>
        <v>0</v>
      </c>
    </row>
    <row r="254" spans="1:9" ht="28.5" x14ac:dyDescent="0.25">
      <c r="A254" s="29">
        <v>252</v>
      </c>
      <c r="B254" s="30" t="s">
        <v>4</v>
      </c>
      <c r="C254" s="30" t="s">
        <v>47</v>
      </c>
      <c r="D254" s="31" t="s">
        <v>46</v>
      </c>
      <c r="E254" s="31" t="s">
        <v>58</v>
      </c>
      <c r="F254" s="30" t="s">
        <v>211</v>
      </c>
      <c r="G254" s="51">
        <v>5</v>
      </c>
      <c r="H254" s="90"/>
      <c r="I254" s="93">
        <f t="shared" si="4"/>
        <v>0</v>
      </c>
    </row>
    <row r="255" spans="1:9" ht="28.5" x14ac:dyDescent="0.25">
      <c r="A255" s="23">
        <v>253</v>
      </c>
      <c r="B255" s="24" t="s">
        <v>82</v>
      </c>
      <c r="C255" s="24" t="s">
        <v>66</v>
      </c>
      <c r="D255" s="25" t="s">
        <v>29</v>
      </c>
      <c r="E255" s="25" t="s">
        <v>57</v>
      </c>
      <c r="F255" s="24" t="s">
        <v>86</v>
      </c>
      <c r="G255" s="53">
        <v>1</v>
      </c>
      <c r="H255" s="25">
        <f>G255</f>
        <v>1</v>
      </c>
      <c r="I255" s="28">
        <f t="shared" si="4"/>
        <v>4.6044755502348284E-3</v>
      </c>
    </row>
    <row r="256" spans="1:9" ht="28.5" x14ac:dyDescent="0.25">
      <c r="A256" s="29">
        <v>254</v>
      </c>
      <c r="B256" s="30" t="s">
        <v>3</v>
      </c>
      <c r="C256" s="30" t="s">
        <v>48</v>
      </c>
      <c r="D256" s="31" t="s">
        <v>29</v>
      </c>
      <c r="E256" s="31" t="s">
        <v>57</v>
      </c>
      <c r="F256" s="30" t="s">
        <v>209</v>
      </c>
      <c r="G256" s="51">
        <v>3</v>
      </c>
      <c r="H256" s="88">
        <f>SUM(G256:G258)</f>
        <v>45</v>
      </c>
      <c r="I256" s="91">
        <f t="shared" si="4"/>
        <v>0.20720139976056728</v>
      </c>
    </row>
    <row r="257" spans="1:18" ht="28.5" x14ac:dyDescent="0.25">
      <c r="A257" s="29">
        <v>255</v>
      </c>
      <c r="B257" s="30" t="s">
        <v>3</v>
      </c>
      <c r="C257" s="30" t="s">
        <v>48</v>
      </c>
      <c r="D257" s="31" t="s">
        <v>29</v>
      </c>
      <c r="E257" s="31" t="s">
        <v>57</v>
      </c>
      <c r="F257" s="30" t="s">
        <v>105</v>
      </c>
      <c r="G257" s="51">
        <v>3</v>
      </c>
      <c r="H257" s="89"/>
      <c r="I257" s="92">
        <f t="shared" si="4"/>
        <v>0</v>
      </c>
    </row>
    <row r="258" spans="1:18" ht="28.5" x14ac:dyDescent="0.25">
      <c r="A258" s="29">
        <v>256</v>
      </c>
      <c r="B258" s="30" t="s">
        <v>3</v>
      </c>
      <c r="C258" s="30" t="s">
        <v>48</v>
      </c>
      <c r="D258" s="31" t="s">
        <v>29</v>
      </c>
      <c r="E258" s="31" t="s">
        <v>57</v>
      </c>
      <c r="F258" s="30" t="s">
        <v>127</v>
      </c>
      <c r="G258" s="51">
        <v>39</v>
      </c>
      <c r="H258" s="90"/>
      <c r="I258" s="93">
        <f t="shared" si="4"/>
        <v>0</v>
      </c>
    </row>
    <row r="259" spans="1:18" ht="28.5" x14ac:dyDescent="0.25">
      <c r="A259" s="23">
        <v>257</v>
      </c>
      <c r="B259" s="24" t="s">
        <v>4</v>
      </c>
      <c r="C259" s="24" t="s">
        <v>47</v>
      </c>
      <c r="D259" s="25" t="s">
        <v>29</v>
      </c>
      <c r="E259" s="25" t="s">
        <v>58</v>
      </c>
      <c r="F259" s="24" t="s">
        <v>211</v>
      </c>
      <c r="G259" s="53">
        <v>1</v>
      </c>
      <c r="H259" s="25">
        <f>G259</f>
        <v>1</v>
      </c>
      <c r="I259" s="28">
        <f t="shared" si="4"/>
        <v>4.6044755502348284E-3</v>
      </c>
    </row>
    <row r="260" spans="1:18" ht="28.5" x14ac:dyDescent="0.25">
      <c r="A260" s="29">
        <v>258</v>
      </c>
      <c r="B260" s="30" t="s">
        <v>34</v>
      </c>
      <c r="C260" s="30" t="s">
        <v>49</v>
      </c>
      <c r="D260" s="31" t="s">
        <v>30</v>
      </c>
      <c r="E260" s="31" t="s">
        <v>59</v>
      </c>
      <c r="F260" s="30" t="s">
        <v>69</v>
      </c>
      <c r="G260" s="51">
        <v>1</v>
      </c>
      <c r="H260" s="31">
        <f>G260</f>
        <v>1</v>
      </c>
      <c r="I260" s="34">
        <f t="shared" ref="I260:I269" si="7">H260*100/21718</f>
        <v>4.6044755502348284E-3</v>
      </c>
    </row>
    <row r="261" spans="1:18" ht="28.5" x14ac:dyDescent="0.25">
      <c r="A261" s="23">
        <v>259</v>
      </c>
      <c r="B261" s="24" t="s">
        <v>33</v>
      </c>
      <c r="C261" s="24" t="s">
        <v>51</v>
      </c>
      <c r="D261" s="25" t="s">
        <v>30</v>
      </c>
      <c r="E261" s="25" t="s">
        <v>57</v>
      </c>
      <c r="F261" s="24" t="s">
        <v>68</v>
      </c>
      <c r="G261" s="53">
        <v>3</v>
      </c>
      <c r="H261" s="25">
        <f>G261</f>
        <v>3</v>
      </c>
      <c r="I261" s="28">
        <f t="shared" si="7"/>
        <v>1.3813426650704485E-2</v>
      </c>
    </row>
    <row r="262" spans="1:18" ht="42.75" x14ac:dyDescent="0.25">
      <c r="A262" s="29">
        <v>260</v>
      </c>
      <c r="B262" s="30" t="s">
        <v>202</v>
      </c>
      <c r="C262" s="30" t="s">
        <v>143</v>
      </c>
      <c r="D262" s="31" t="s">
        <v>30</v>
      </c>
      <c r="E262" s="31" t="s">
        <v>60</v>
      </c>
      <c r="F262" s="30" t="s">
        <v>203</v>
      </c>
      <c r="G262" s="51">
        <v>3</v>
      </c>
      <c r="H262" s="31">
        <f>G262</f>
        <v>3</v>
      </c>
      <c r="I262" s="34">
        <f t="shared" si="7"/>
        <v>1.3813426650704485E-2</v>
      </c>
    </row>
    <row r="263" spans="1:18" ht="42.75" x14ac:dyDescent="0.25">
      <c r="A263" s="23">
        <v>261</v>
      </c>
      <c r="B263" s="24" t="s">
        <v>82</v>
      </c>
      <c r="C263" s="24" t="s">
        <v>66</v>
      </c>
      <c r="D263" s="25" t="s">
        <v>30</v>
      </c>
      <c r="E263" s="25" t="s">
        <v>60</v>
      </c>
      <c r="F263" s="24" t="s">
        <v>199</v>
      </c>
      <c r="G263" s="53">
        <v>21</v>
      </c>
      <c r="H263" s="25">
        <f>G263</f>
        <v>21</v>
      </c>
      <c r="I263" s="28">
        <f t="shared" si="7"/>
        <v>9.6693986554931388E-2</v>
      </c>
    </row>
    <row r="264" spans="1:18" ht="28.5" x14ac:dyDescent="0.25">
      <c r="A264" s="29">
        <v>262</v>
      </c>
      <c r="B264" s="30" t="s">
        <v>3</v>
      </c>
      <c r="C264" s="30" t="s">
        <v>48</v>
      </c>
      <c r="D264" s="31" t="s">
        <v>30</v>
      </c>
      <c r="E264" s="31" t="s">
        <v>57</v>
      </c>
      <c r="F264" s="30" t="s">
        <v>54</v>
      </c>
      <c r="G264" s="51">
        <v>7</v>
      </c>
      <c r="H264" s="88">
        <f>SUM(G264:G265)</f>
        <v>14</v>
      </c>
      <c r="I264" s="91">
        <f t="shared" si="7"/>
        <v>6.4462657703287601E-2</v>
      </c>
    </row>
    <row r="265" spans="1:18" ht="28.5" x14ac:dyDescent="0.25">
      <c r="A265" s="29">
        <v>263</v>
      </c>
      <c r="B265" s="30" t="s">
        <v>3</v>
      </c>
      <c r="C265" s="30" t="s">
        <v>48</v>
      </c>
      <c r="D265" s="31" t="s">
        <v>30</v>
      </c>
      <c r="E265" s="31" t="s">
        <v>57</v>
      </c>
      <c r="F265" s="30" t="s">
        <v>53</v>
      </c>
      <c r="G265" s="51">
        <v>7</v>
      </c>
      <c r="H265" s="90"/>
      <c r="I265" s="93">
        <f t="shared" si="7"/>
        <v>0</v>
      </c>
    </row>
    <row r="266" spans="1:18" ht="28.5" x14ac:dyDescent="0.25">
      <c r="A266" s="23">
        <v>264</v>
      </c>
      <c r="B266" s="24" t="s">
        <v>83</v>
      </c>
      <c r="C266" s="24" t="s">
        <v>66</v>
      </c>
      <c r="D266" s="25" t="s">
        <v>30</v>
      </c>
      <c r="E266" s="25" t="s">
        <v>58</v>
      </c>
      <c r="F266" s="24" t="s">
        <v>206</v>
      </c>
      <c r="G266" s="53">
        <v>94</v>
      </c>
      <c r="H266" s="25">
        <f>G266</f>
        <v>94</v>
      </c>
      <c r="I266" s="28">
        <f t="shared" si="7"/>
        <v>0.43282070172207388</v>
      </c>
    </row>
    <row r="267" spans="1:18" ht="28.5" x14ac:dyDescent="0.25">
      <c r="A267" s="29">
        <v>265</v>
      </c>
      <c r="B267" s="30" t="s">
        <v>107</v>
      </c>
      <c r="C267" s="30" t="s">
        <v>66</v>
      </c>
      <c r="D267" s="31" t="s">
        <v>30</v>
      </c>
      <c r="E267" s="31" t="s">
        <v>57</v>
      </c>
      <c r="F267" s="30" t="s">
        <v>134</v>
      </c>
      <c r="G267" s="51">
        <v>8</v>
      </c>
      <c r="H267" s="31">
        <f>G267</f>
        <v>8</v>
      </c>
      <c r="I267" s="34">
        <f t="shared" si="7"/>
        <v>3.6835804401878627E-2</v>
      </c>
    </row>
    <row r="268" spans="1:18" ht="42.75" x14ac:dyDescent="0.25">
      <c r="A268" s="23">
        <v>266</v>
      </c>
      <c r="B268" s="24" t="s">
        <v>83</v>
      </c>
      <c r="C268" s="24" t="s">
        <v>66</v>
      </c>
      <c r="D268" s="25" t="s">
        <v>31</v>
      </c>
      <c r="E268" s="25" t="s">
        <v>60</v>
      </c>
      <c r="F268" s="24" t="s">
        <v>84</v>
      </c>
      <c r="G268" s="53">
        <v>13</v>
      </c>
      <c r="H268" s="25">
        <f>G268</f>
        <v>13</v>
      </c>
      <c r="I268" s="28">
        <f t="shared" si="7"/>
        <v>5.9858182153052768E-2</v>
      </c>
    </row>
    <row r="269" spans="1:18" ht="29.25" thickBot="1" x14ac:dyDescent="0.3">
      <c r="A269" s="36">
        <v>267</v>
      </c>
      <c r="B269" s="37" t="s">
        <v>4</v>
      </c>
      <c r="C269" s="37" t="s">
        <v>47</v>
      </c>
      <c r="D269" s="38" t="s">
        <v>31</v>
      </c>
      <c r="E269" s="38" t="s">
        <v>58</v>
      </c>
      <c r="F269" s="37" t="s">
        <v>211</v>
      </c>
      <c r="G269" s="52">
        <v>2</v>
      </c>
      <c r="H269" s="38">
        <f>G269</f>
        <v>2</v>
      </c>
      <c r="I269" s="39">
        <f t="shared" si="7"/>
        <v>9.2089511004696568E-3</v>
      </c>
    </row>
    <row r="270" spans="1:18" ht="17.25" thickBot="1" x14ac:dyDescent="0.3">
      <c r="A270" s="54" t="s">
        <v>72</v>
      </c>
      <c r="B270" s="46" t="s">
        <v>71</v>
      </c>
      <c r="C270" s="46" t="s">
        <v>72</v>
      </c>
      <c r="D270" s="46" t="s">
        <v>72</v>
      </c>
      <c r="E270" s="46" t="s">
        <v>72</v>
      </c>
      <c r="F270" s="46" t="s">
        <v>72</v>
      </c>
      <c r="G270" s="47">
        <f>SUM(G3:G269)</f>
        <v>21718</v>
      </c>
      <c r="H270" s="47">
        <f>SUM(H3:H269)</f>
        <v>21718</v>
      </c>
      <c r="I270" s="48">
        <f>SUM(I3:I269)</f>
        <v>100.00000000000004</v>
      </c>
    </row>
    <row r="271" spans="1:18" x14ac:dyDescent="0.25">
      <c r="H271" s="4"/>
    </row>
    <row r="272" spans="1:18" x14ac:dyDescent="0.25">
      <c r="B272" s="8"/>
      <c r="C272" s="8"/>
      <c r="D272"/>
      <c r="E272"/>
      <c r="F272"/>
      <c r="G272" s="9"/>
      <c r="M272" s="8"/>
      <c r="N272"/>
      <c r="O272" s="8"/>
      <c r="P272"/>
      <c r="Q272"/>
      <c r="R272" s="9"/>
    </row>
    <row r="273" spans="2:18" x14ac:dyDescent="0.25">
      <c r="B273" s="8"/>
      <c r="C273" s="8"/>
      <c r="D273"/>
      <c r="E273"/>
      <c r="F273"/>
      <c r="G273" s="9"/>
      <c r="M273" s="8"/>
      <c r="N273"/>
      <c r="O273" s="8"/>
      <c r="P273"/>
      <c r="Q273"/>
      <c r="R273" s="9"/>
    </row>
    <row r="274" spans="2:18" x14ac:dyDescent="0.25">
      <c r="B274" s="8"/>
      <c r="C274" s="8"/>
      <c r="D274"/>
      <c r="E274"/>
      <c r="F274"/>
      <c r="G274" s="9"/>
      <c r="M274" s="8"/>
      <c r="N274"/>
      <c r="O274" s="8"/>
      <c r="P274"/>
      <c r="Q274"/>
      <c r="R274" s="9"/>
    </row>
    <row r="275" spans="2:18" x14ac:dyDescent="0.25">
      <c r="B275" s="8"/>
      <c r="C275" s="8"/>
      <c r="D275"/>
      <c r="E275"/>
      <c r="F275"/>
      <c r="G275" s="9"/>
      <c r="M275" s="8"/>
      <c r="N275"/>
      <c r="O275" s="8"/>
      <c r="P275"/>
      <c r="Q275"/>
      <c r="R275" s="9"/>
    </row>
    <row r="276" spans="2:18" x14ac:dyDescent="0.25">
      <c r="B276" s="8"/>
      <c r="C276" s="8"/>
      <c r="D276"/>
      <c r="E276"/>
      <c r="F276"/>
      <c r="G276" s="9"/>
      <c r="M276" s="8"/>
      <c r="N276"/>
      <c r="O276" s="8"/>
      <c r="P276"/>
      <c r="Q276"/>
      <c r="R276" s="9"/>
    </row>
    <row r="277" spans="2:18" x14ac:dyDescent="0.25">
      <c r="B277" s="8"/>
      <c r="C277" s="8"/>
      <c r="D277"/>
      <c r="E277"/>
      <c r="F277"/>
      <c r="G277" s="9"/>
      <c r="M277" s="8"/>
      <c r="N277"/>
      <c r="O277" s="8"/>
      <c r="P277"/>
      <c r="Q277"/>
      <c r="R277" s="9"/>
    </row>
    <row r="278" spans="2:18" x14ac:dyDescent="0.25">
      <c r="B278" s="8"/>
      <c r="C278" s="8"/>
      <c r="D278"/>
      <c r="E278"/>
      <c r="F278"/>
      <c r="G278" s="9"/>
      <c r="M278" s="8"/>
      <c r="N278"/>
      <c r="O278" s="8"/>
      <c r="P278"/>
      <c r="Q278"/>
      <c r="R278" s="9"/>
    </row>
    <row r="279" spans="2:18" x14ac:dyDescent="0.25">
      <c r="B279" s="8"/>
      <c r="C279" s="8"/>
      <c r="D279"/>
      <c r="E279"/>
      <c r="F279"/>
      <c r="G279" s="9"/>
      <c r="M279" s="8"/>
      <c r="N279"/>
      <c r="O279" s="8"/>
      <c r="P279"/>
      <c r="Q279"/>
      <c r="R279" s="9"/>
    </row>
    <row r="280" spans="2:18" x14ac:dyDescent="0.25">
      <c r="B280" s="8"/>
      <c r="C280" s="8"/>
      <c r="D280"/>
      <c r="E280"/>
      <c r="F280"/>
      <c r="G280" s="9"/>
      <c r="M280" s="8"/>
      <c r="N280"/>
      <c r="O280" s="8"/>
      <c r="P280"/>
      <c r="Q280"/>
      <c r="R280" s="9"/>
    </row>
    <row r="281" spans="2:18" x14ac:dyDescent="0.25">
      <c r="B281" s="8"/>
      <c r="C281" s="8"/>
      <c r="D281"/>
      <c r="E281" s="8"/>
      <c r="F281" s="8"/>
      <c r="G281" s="10"/>
      <c r="M281" s="8"/>
      <c r="N281"/>
      <c r="O281" s="8"/>
      <c r="P281" s="8"/>
      <c r="Q281" s="8"/>
      <c r="R281" s="10"/>
    </row>
    <row r="282" spans="2:18" x14ac:dyDescent="0.25">
      <c r="B282" s="8"/>
      <c r="C282"/>
      <c r="D282"/>
      <c r="E282"/>
      <c r="F282"/>
      <c r="G282" s="9"/>
      <c r="M282" s="8"/>
      <c r="N282"/>
      <c r="O282"/>
      <c r="P282"/>
      <c r="Q282"/>
      <c r="R282" s="9"/>
    </row>
    <row r="283" spans="2:18" x14ac:dyDescent="0.25">
      <c r="B283" s="8"/>
      <c r="C283" s="8"/>
      <c r="D283"/>
      <c r="E283"/>
      <c r="F283"/>
      <c r="G283" s="9"/>
      <c r="M283" s="8"/>
      <c r="N283"/>
      <c r="O283" s="8"/>
      <c r="P283"/>
      <c r="Q283"/>
      <c r="R283" s="9"/>
    </row>
    <row r="284" spans="2:18" x14ac:dyDescent="0.25">
      <c r="B284" s="8"/>
      <c r="C284" s="8"/>
      <c r="D284"/>
      <c r="E284"/>
      <c r="F284"/>
      <c r="G284" s="9"/>
      <c r="M284" s="8"/>
      <c r="N284"/>
      <c r="O284" s="8"/>
      <c r="P284"/>
      <c r="Q284"/>
      <c r="R284" s="9"/>
    </row>
    <row r="285" spans="2:18" x14ac:dyDescent="0.25">
      <c r="B285" s="8"/>
      <c r="C285" s="8"/>
      <c r="D285"/>
      <c r="E285" s="8"/>
      <c r="F285" s="8"/>
      <c r="G285" s="10"/>
      <c r="M285" s="8"/>
      <c r="N285"/>
      <c r="O285" s="8"/>
      <c r="P285" s="8"/>
      <c r="Q285" s="8"/>
      <c r="R285" s="10"/>
    </row>
    <row r="286" spans="2:18" x14ac:dyDescent="0.25">
      <c r="B286" s="8"/>
      <c r="C286"/>
      <c r="D286"/>
      <c r="E286"/>
      <c r="F286"/>
      <c r="G286" s="9"/>
      <c r="M286" s="8"/>
      <c r="N286"/>
      <c r="O286"/>
      <c r="P286"/>
      <c r="Q286"/>
      <c r="R286" s="9"/>
    </row>
    <row r="287" spans="2:18" x14ac:dyDescent="0.25">
      <c r="B287" s="8"/>
      <c r="C287"/>
      <c r="D287" s="8"/>
      <c r="E287"/>
      <c r="F287"/>
      <c r="G287" s="9"/>
      <c r="M287" s="8"/>
      <c r="N287"/>
      <c r="O287" s="8"/>
      <c r="P287"/>
      <c r="Q287"/>
      <c r="R287" s="9"/>
    </row>
    <row r="288" spans="2:18" x14ac:dyDescent="0.25">
      <c r="B288" s="8"/>
      <c r="C288"/>
      <c r="D288" s="8"/>
      <c r="E288"/>
      <c r="F288"/>
      <c r="G288" s="9"/>
      <c r="M288" s="8"/>
      <c r="N288"/>
      <c r="O288" s="8"/>
      <c r="P288"/>
      <c r="Q288"/>
      <c r="R288" s="9"/>
    </row>
    <row r="289" spans="2:18" x14ac:dyDescent="0.25">
      <c r="B289" s="8"/>
      <c r="C289"/>
      <c r="D289" s="8"/>
      <c r="E289"/>
      <c r="F289"/>
      <c r="G289" s="9"/>
      <c r="M289" s="8"/>
      <c r="N289"/>
      <c r="O289" s="8"/>
      <c r="P289"/>
      <c r="Q289"/>
      <c r="R289" s="9"/>
    </row>
    <row r="290" spans="2:18" x14ac:dyDescent="0.25">
      <c r="B290" s="8"/>
      <c r="C290"/>
      <c r="D290" s="8"/>
      <c r="E290"/>
      <c r="F290"/>
      <c r="G290" s="9"/>
      <c r="M290" s="8"/>
      <c r="N290"/>
      <c r="O290" s="8"/>
      <c r="P290"/>
      <c r="Q290"/>
      <c r="R290" s="9"/>
    </row>
    <row r="291" spans="2:18" x14ac:dyDescent="0.25">
      <c r="B291" s="8"/>
      <c r="C291"/>
      <c r="D291" s="8"/>
      <c r="E291" s="8"/>
      <c r="F291" s="8"/>
      <c r="G291" s="10"/>
      <c r="M291" s="8"/>
      <c r="N291"/>
      <c r="O291" s="8"/>
      <c r="P291" s="8"/>
      <c r="Q291" s="8"/>
      <c r="R291" s="10"/>
    </row>
    <row r="292" spans="2:18" x14ac:dyDescent="0.25">
      <c r="B292" s="8"/>
      <c r="C292"/>
      <c r="D292"/>
      <c r="E292"/>
      <c r="F292"/>
      <c r="G292" s="9"/>
      <c r="M292" s="8"/>
      <c r="N292"/>
      <c r="O292"/>
      <c r="P292"/>
      <c r="Q292"/>
      <c r="R292" s="9"/>
    </row>
    <row r="293" spans="2:18" x14ac:dyDescent="0.25">
      <c r="B293" s="8"/>
      <c r="C293" s="8"/>
      <c r="D293" s="8"/>
      <c r="E293" s="8"/>
      <c r="F293" s="8"/>
      <c r="G293" s="10"/>
      <c r="M293" s="8"/>
      <c r="N293" s="8"/>
      <c r="O293" s="8"/>
      <c r="P293" s="8"/>
      <c r="Q293" s="8"/>
      <c r="R293" s="10"/>
    </row>
    <row r="294" spans="2:18" x14ac:dyDescent="0.25">
      <c r="B294" s="8"/>
      <c r="C294"/>
      <c r="D294" s="8"/>
      <c r="E294"/>
      <c r="F294"/>
      <c r="G294" s="9"/>
      <c r="M294" s="8"/>
      <c r="N294"/>
      <c r="O294" s="8"/>
      <c r="P294"/>
      <c r="Q294"/>
      <c r="R294" s="9"/>
    </row>
    <row r="295" spans="2:18" x14ac:dyDescent="0.25">
      <c r="B295" s="8"/>
      <c r="C295"/>
      <c r="D295" s="8"/>
      <c r="E295"/>
      <c r="F295"/>
      <c r="G295" s="9"/>
      <c r="M295" s="8"/>
      <c r="N295"/>
      <c r="O295" s="8"/>
      <c r="P295"/>
      <c r="Q295"/>
      <c r="R295" s="9"/>
    </row>
    <row r="296" spans="2:18" x14ac:dyDescent="0.25">
      <c r="B296" s="8"/>
      <c r="C296"/>
      <c r="D296" s="8"/>
      <c r="E296" s="8"/>
      <c r="F296" s="8"/>
      <c r="G296" s="10"/>
      <c r="M296" s="8"/>
      <c r="N296"/>
      <c r="O296" s="8"/>
      <c r="P296" s="8"/>
      <c r="Q296" s="8"/>
      <c r="R296" s="10"/>
    </row>
    <row r="297" spans="2:18" x14ac:dyDescent="0.25">
      <c r="B297" s="8"/>
      <c r="C297"/>
      <c r="D297"/>
      <c r="E297"/>
      <c r="F297"/>
      <c r="G297" s="9"/>
      <c r="M297" s="8"/>
      <c r="N297"/>
      <c r="O297"/>
      <c r="P297"/>
      <c r="Q297"/>
      <c r="R297" s="9"/>
    </row>
    <row r="298" spans="2:18" x14ac:dyDescent="0.25">
      <c r="B298" s="8"/>
      <c r="C298"/>
      <c r="D298" s="8"/>
      <c r="E298"/>
      <c r="F298"/>
      <c r="G298" s="9"/>
      <c r="M298" s="8"/>
      <c r="N298"/>
      <c r="O298" s="8"/>
      <c r="P298"/>
      <c r="Q298"/>
      <c r="R298" s="9"/>
    </row>
    <row r="299" spans="2:18" x14ac:dyDescent="0.25">
      <c r="B299" s="8"/>
      <c r="C299"/>
      <c r="D299" s="8"/>
      <c r="E299"/>
      <c r="F299"/>
      <c r="G299" s="9"/>
      <c r="M299" s="8"/>
      <c r="N299"/>
      <c r="O299" s="8"/>
      <c r="P299"/>
      <c r="Q299"/>
      <c r="R299" s="9"/>
    </row>
    <row r="300" spans="2:18" x14ac:dyDescent="0.25">
      <c r="B300" s="8"/>
      <c r="C300"/>
      <c r="D300" s="8"/>
      <c r="E300"/>
      <c r="F300"/>
      <c r="G300" s="9"/>
      <c r="M300" s="8"/>
      <c r="N300"/>
      <c r="O300" s="8"/>
      <c r="P300"/>
      <c r="Q300"/>
      <c r="R300" s="9"/>
    </row>
    <row r="301" spans="2:18" x14ac:dyDescent="0.25">
      <c r="B301" s="8"/>
      <c r="C301"/>
      <c r="D301" s="8"/>
      <c r="E301"/>
      <c r="F301"/>
      <c r="G301" s="9"/>
      <c r="M301" s="8"/>
      <c r="N301"/>
      <c r="O301" s="8"/>
      <c r="P301"/>
      <c r="Q301"/>
      <c r="R301" s="9"/>
    </row>
    <row r="302" spans="2:18" x14ac:dyDescent="0.25">
      <c r="B302" s="8"/>
      <c r="C302"/>
      <c r="D302" s="8"/>
      <c r="E302" s="8"/>
      <c r="F302" s="8"/>
      <c r="G302" s="10"/>
      <c r="M302" s="8"/>
      <c r="N302"/>
      <c r="O302" s="8"/>
      <c r="P302" s="8"/>
      <c r="Q302" s="8"/>
      <c r="R302" s="10"/>
    </row>
    <row r="303" spans="2:18" x14ac:dyDescent="0.25">
      <c r="B303" s="8"/>
      <c r="C303"/>
      <c r="D303"/>
      <c r="E303"/>
      <c r="F303"/>
      <c r="G303" s="9"/>
      <c r="M303" s="8"/>
      <c r="N303"/>
      <c r="O303"/>
      <c r="P303"/>
      <c r="Q303"/>
      <c r="R303" s="9"/>
    </row>
    <row r="304" spans="2:18" x14ac:dyDescent="0.25">
      <c r="B304" s="8"/>
      <c r="C304"/>
      <c r="D304" s="8"/>
      <c r="E304"/>
      <c r="F304"/>
      <c r="G304" s="9"/>
      <c r="M304" s="8"/>
      <c r="N304"/>
      <c r="O304" s="8"/>
      <c r="P304"/>
      <c r="Q304"/>
      <c r="R304" s="9"/>
    </row>
    <row r="305" spans="2:18" x14ac:dyDescent="0.25">
      <c r="B305" s="8"/>
      <c r="C305"/>
      <c r="D305" s="8"/>
      <c r="E305"/>
      <c r="F305"/>
      <c r="G305" s="9"/>
      <c r="M305" s="8"/>
      <c r="N305"/>
      <c r="O305" s="8"/>
      <c r="P305"/>
      <c r="Q305"/>
      <c r="R305" s="9"/>
    </row>
    <row r="306" spans="2:18" x14ac:dyDescent="0.25">
      <c r="B306" s="8"/>
      <c r="C306"/>
      <c r="D306" s="8"/>
      <c r="E306" s="8"/>
      <c r="F306" s="8"/>
      <c r="G306" s="10"/>
      <c r="M306" s="8"/>
      <c r="N306"/>
      <c r="O306" s="8"/>
      <c r="P306" s="8"/>
      <c r="Q306" s="8"/>
      <c r="R306" s="10"/>
    </row>
    <row r="307" spans="2:18" x14ac:dyDescent="0.25">
      <c r="B307" s="8"/>
      <c r="C307"/>
      <c r="D307"/>
      <c r="E307"/>
      <c r="F307"/>
      <c r="G307" s="9"/>
      <c r="M307" s="8"/>
      <c r="N307"/>
      <c r="O307"/>
      <c r="P307"/>
      <c r="Q307"/>
      <c r="R307" s="9"/>
    </row>
    <row r="308" spans="2:18" x14ac:dyDescent="0.25">
      <c r="B308" s="8"/>
      <c r="C308"/>
      <c r="D308" s="8"/>
      <c r="E308"/>
      <c r="F308"/>
      <c r="G308" s="9"/>
      <c r="M308" s="8"/>
      <c r="N308"/>
      <c r="O308" s="8"/>
      <c r="P308"/>
      <c r="Q308"/>
      <c r="R308" s="9"/>
    </row>
    <row r="309" spans="2:18" x14ac:dyDescent="0.25">
      <c r="B309" s="8"/>
      <c r="C309"/>
      <c r="D309" s="8"/>
      <c r="E309"/>
      <c r="F309"/>
      <c r="G309" s="9"/>
      <c r="M309" s="8"/>
      <c r="N309"/>
      <c r="O309" s="8"/>
      <c r="P309"/>
      <c r="Q309"/>
      <c r="R309" s="9"/>
    </row>
    <row r="310" spans="2:18" x14ac:dyDescent="0.25">
      <c r="B310" s="8"/>
      <c r="C310"/>
      <c r="D310" s="8"/>
      <c r="E310"/>
      <c r="F310"/>
      <c r="G310" s="9"/>
      <c r="M310" s="8"/>
      <c r="N310"/>
      <c r="O310" s="8"/>
      <c r="P310"/>
      <c r="Q310"/>
      <c r="R310" s="9"/>
    </row>
    <row r="311" spans="2:18" x14ac:dyDescent="0.25">
      <c r="B311" s="8"/>
      <c r="C311"/>
      <c r="D311" s="8"/>
      <c r="E311"/>
      <c r="F311"/>
      <c r="G311" s="9"/>
      <c r="M311" s="8"/>
      <c r="N311"/>
      <c r="O311" s="8"/>
      <c r="P311"/>
      <c r="Q311"/>
      <c r="R311" s="9"/>
    </row>
    <row r="312" spans="2:18" x14ac:dyDescent="0.25">
      <c r="B312" s="8"/>
      <c r="C312"/>
      <c r="D312" s="8"/>
      <c r="E312"/>
      <c r="F312"/>
      <c r="G312" s="9"/>
      <c r="M312" s="8"/>
      <c r="N312"/>
      <c r="O312" s="8"/>
      <c r="P312"/>
      <c r="Q312"/>
      <c r="R312" s="9"/>
    </row>
    <row r="313" spans="2:18" x14ac:dyDescent="0.25">
      <c r="B313" s="8"/>
      <c r="C313"/>
      <c r="D313" s="8"/>
      <c r="E313"/>
      <c r="F313"/>
      <c r="G313" s="9"/>
      <c r="M313" s="8"/>
      <c r="N313"/>
      <c r="O313" s="8"/>
      <c r="P313"/>
      <c r="Q313"/>
      <c r="R313" s="9"/>
    </row>
    <row r="314" spans="2:18" x14ac:dyDescent="0.25">
      <c r="B314" s="8"/>
      <c r="C314"/>
      <c r="D314" s="8"/>
      <c r="E314" s="8"/>
      <c r="F314" s="8"/>
      <c r="G314" s="10"/>
      <c r="M314" s="8"/>
      <c r="N314"/>
      <c r="O314" s="8"/>
      <c r="P314" s="8"/>
      <c r="Q314" s="8"/>
      <c r="R314" s="10"/>
    </row>
    <row r="315" spans="2:18" x14ac:dyDescent="0.25">
      <c r="B315" s="8"/>
      <c r="C315"/>
      <c r="D315"/>
      <c r="E315"/>
      <c r="F315"/>
      <c r="G315" s="9"/>
      <c r="M315" s="8"/>
      <c r="N315"/>
      <c r="O315"/>
      <c r="P315"/>
      <c r="Q315"/>
      <c r="R315" s="9"/>
    </row>
    <row r="316" spans="2:18" x14ac:dyDescent="0.25">
      <c r="B316" s="8"/>
      <c r="C316"/>
      <c r="D316" s="8"/>
      <c r="E316"/>
      <c r="F316"/>
      <c r="G316" s="9"/>
      <c r="M316" s="8"/>
      <c r="N316"/>
      <c r="O316" s="8"/>
      <c r="P316"/>
      <c r="Q316"/>
      <c r="R316" s="9"/>
    </row>
    <row r="317" spans="2:18" x14ac:dyDescent="0.25">
      <c r="B317" s="8"/>
      <c r="C317"/>
      <c r="D317" s="8"/>
      <c r="E317"/>
      <c r="F317"/>
      <c r="G317" s="9"/>
      <c r="M317" s="8"/>
      <c r="N317"/>
      <c r="O317" s="8"/>
      <c r="P317"/>
      <c r="Q317"/>
      <c r="R317" s="9"/>
    </row>
    <row r="318" spans="2:18" x14ac:dyDescent="0.25">
      <c r="B318" s="8"/>
      <c r="C318"/>
      <c r="D318" s="8"/>
      <c r="E318"/>
      <c r="F318"/>
      <c r="G318" s="9"/>
      <c r="M318" s="8"/>
      <c r="N318"/>
      <c r="O318" s="8"/>
      <c r="P318"/>
      <c r="Q318"/>
      <c r="R318" s="9"/>
    </row>
    <row r="319" spans="2:18" x14ac:dyDescent="0.25">
      <c r="B319" s="8"/>
      <c r="C319"/>
      <c r="D319" s="8"/>
      <c r="E319"/>
      <c r="F319"/>
      <c r="G319" s="9"/>
      <c r="M319" s="8"/>
      <c r="N319"/>
      <c r="O319" s="8"/>
      <c r="P319"/>
      <c r="Q319"/>
      <c r="R319" s="9"/>
    </row>
    <row r="320" spans="2:18" x14ac:dyDescent="0.25">
      <c r="B320" s="8"/>
      <c r="C320"/>
      <c r="D320" s="8"/>
      <c r="E320"/>
      <c r="F320"/>
      <c r="G320" s="9"/>
      <c r="M320" s="8"/>
      <c r="N320"/>
      <c r="O320" s="8"/>
      <c r="P320"/>
      <c r="Q320"/>
      <c r="R320" s="9"/>
    </row>
    <row r="321" spans="2:18" x14ac:dyDescent="0.25">
      <c r="B321" s="8"/>
      <c r="C321"/>
      <c r="D321" s="8"/>
      <c r="E321"/>
      <c r="F321"/>
      <c r="G321" s="9"/>
      <c r="M321" s="8"/>
      <c r="N321"/>
      <c r="O321" s="8"/>
      <c r="P321"/>
      <c r="Q321"/>
      <c r="R321" s="9"/>
    </row>
    <row r="322" spans="2:18" x14ac:dyDescent="0.25">
      <c r="B322" s="8"/>
      <c r="C322"/>
      <c r="D322" s="8"/>
      <c r="E322"/>
      <c r="F322"/>
      <c r="G322" s="9"/>
      <c r="M322" s="8"/>
      <c r="N322"/>
      <c r="O322" s="8"/>
      <c r="P322"/>
      <c r="Q322"/>
      <c r="R322" s="9"/>
    </row>
    <row r="323" spans="2:18" x14ac:dyDescent="0.25">
      <c r="B323" s="8"/>
      <c r="C323"/>
      <c r="D323" s="8"/>
      <c r="E323"/>
      <c r="F323"/>
      <c r="G323" s="9"/>
      <c r="M323" s="8"/>
      <c r="N323"/>
      <c r="O323" s="8"/>
      <c r="P323"/>
      <c r="Q323"/>
      <c r="R323" s="9"/>
    </row>
    <row r="324" spans="2:18" x14ac:dyDescent="0.25">
      <c r="B324" s="8"/>
      <c r="C324"/>
      <c r="D324" s="8"/>
      <c r="E324"/>
      <c r="F324"/>
      <c r="G324" s="9"/>
      <c r="M324" s="8"/>
      <c r="N324"/>
      <c r="O324" s="8"/>
      <c r="P324"/>
      <c r="Q324"/>
      <c r="R324" s="9"/>
    </row>
    <row r="325" spans="2:18" x14ac:dyDescent="0.25">
      <c r="B325" s="8"/>
      <c r="C325"/>
      <c r="D325" s="8"/>
      <c r="E325"/>
      <c r="F325"/>
      <c r="G325" s="9"/>
      <c r="M325" s="8"/>
      <c r="N325"/>
      <c r="O325" s="8"/>
      <c r="P325"/>
      <c r="Q325"/>
      <c r="R325" s="9"/>
    </row>
    <row r="326" spans="2:18" x14ac:dyDescent="0.25">
      <c r="B326" s="8"/>
      <c r="C326"/>
      <c r="D326" s="8"/>
      <c r="E326"/>
      <c r="F326"/>
      <c r="G326" s="9"/>
      <c r="M326" s="8"/>
      <c r="N326"/>
      <c r="O326" s="8"/>
      <c r="P326"/>
      <c r="Q326"/>
      <c r="R326" s="9"/>
    </row>
    <row r="327" spans="2:18" x14ac:dyDescent="0.25">
      <c r="B327" s="8"/>
      <c r="C327"/>
      <c r="D327" s="8"/>
      <c r="E327"/>
      <c r="F327"/>
      <c r="G327" s="9"/>
      <c r="M327" s="8"/>
      <c r="N327"/>
      <c r="O327" s="8"/>
      <c r="P327"/>
      <c r="Q327"/>
      <c r="R327" s="9"/>
    </row>
    <row r="328" spans="2:18" x14ac:dyDescent="0.25">
      <c r="B328" s="8"/>
      <c r="C328"/>
      <c r="D328" s="8"/>
      <c r="E328"/>
      <c r="F328"/>
      <c r="G328" s="9"/>
      <c r="M328" s="8"/>
      <c r="N328"/>
      <c r="O328" s="8"/>
      <c r="P328"/>
      <c r="Q328"/>
      <c r="R328" s="9"/>
    </row>
    <row r="329" spans="2:18" x14ac:dyDescent="0.25">
      <c r="B329" s="8"/>
      <c r="C329"/>
      <c r="D329" s="8"/>
      <c r="E329"/>
      <c r="F329"/>
      <c r="G329" s="9"/>
      <c r="M329" s="8"/>
      <c r="N329"/>
      <c r="O329" s="8"/>
      <c r="P329"/>
      <c r="Q329"/>
      <c r="R329" s="9"/>
    </row>
    <row r="330" spans="2:18" x14ac:dyDescent="0.25">
      <c r="B330" s="8"/>
      <c r="C330"/>
      <c r="D330" s="8"/>
      <c r="E330"/>
      <c r="F330"/>
      <c r="G330" s="9"/>
      <c r="M330" s="8"/>
      <c r="N330"/>
      <c r="O330" s="8"/>
      <c r="P330"/>
      <c r="Q330"/>
      <c r="R330" s="9"/>
    </row>
    <row r="331" spans="2:18" x14ac:dyDescent="0.25">
      <c r="B331" s="8"/>
      <c r="C331"/>
      <c r="D331" s="8"/>
      <c r="E331"/>
      <c r="F331"/>
      <c r="G331" s="9"/>
      <c r="M331" s="8"/>
      <c r="N331"/>
      <c r="O331" s="8"/>
      <c r="P331"/>
      <c r="Q331"/>
      <c r="R331" s="9"/>
    </row>
    <row r="332" spans="2:18" x14ac:dyDescent="0.25">
      <c r="B332" s="8"/>
      <c r="C332"/>
      <c r="D332" s="8"/>
      <c r="E332"/>
      <c r="F332"/>
      <c r="G332" s="9"/>
      <c r="M332" s="8"/>
      <c r="N332"/>
      <c r="O332" s="8"/>
      <c r="P332"/>
      <c r="Q332"/>
      <c r="R332" s="9"/>
    </row>
    <row r="333" spans="2:18" x14ac:dyDescent="0.25">
      <c r="B333" s="8"/>
      <c r="C333"/>
      <c r="D333" s="8"/>
      <c r="E333"/>
      <c r="F333"/>
      <c r="G333" s="9"/>
      <c r="M333" s="8"/>
      <c r="N333"/>
      <c r="O333" s="8"/>
      <c r="P333"/>
      <c r="Q333"/>
      <c r="R333" s="9"/>
    </row>
    <row r="334" spans="2:18" x14ac:dyDescent="0.25">
      <c r="B334" s="8"/>
      <c r="C334"/>
      <c r="D334" s="8"/>
      <c r="E334"/>
      <c r="F334"/>
      <c r="G334" s="9"/>
      <c r="M334" s="8"/>
      <c r="N334"/>
      <c r="O334" s="8"/>
      <c r="P334"/>
      <c r="Q334"/>
      <c r="R334" s="9"/>
    </row>
    <row r="335" spans="2:18" x14ac:dyDescent="0.25">
      <c r="B335" s="8"/>
      <c r="C335"/>
      <c r="D335" s="8"/>
      <c r="E335"/>
      <c r="F335"/>
      <c r="G335" s="9"/>
      <c r="M335" s="8"/>
      <c r="N335"/>
      <c r="O335" s="8"/>
      <c r="P335"/>
      <c r="Q335"/>
      <c r="R335" s="9"/>
    </row>
    <row r="336" spans="2:18" x14ac:dyDescent="0.25">
      <c r="B336" s="8"/>
      <c r="C336"/>
      <c r="D336" s="8"/>
      <c r="E336"/>
      <c r="F336"/>
      <c r="G336" s="9"/>
      <c r="M336" s="8"/>
      <c r="N336"/>
      <c r="O336" s="8"/>
      <c r="P336"/>
      <c r="Q336"/>
      <c r="R336" s="9"/>
    </row>
    <row r="337" spans="2:18" x14ac:dyDescent="0.25">
      <c r="B337" s="8"/>
      <c r="C337"/>
      <c r="D337" s="8"/>
      <c r="E337"/>
      <c r="F337"/>
      <c r="G337" s="9"/>
      <c r="M337" s="8"/>
      <c r="N337"/>
      <c r="O337" s="8"/>
      <c r="P337"/>
      <c r="Q337"/>
      <c r="R337" s="9"/>
    </row>
    <row r="338" spans="2:18" x14ac:dyDescent="0.25">
      <c r="B338" s="8"/>
      <c r="C338"/>
      <c r="D338" s="8"/>
      <c r="E338" s="8"/>
      <c r="F338" s="8"/>
      <c r="G338" s="10"/>
      <c r="M338" s="8"/>
      <c r="N338"/>
      <c r="O338" s="8"/>
      <c r="P338" s="8"/>
      <c r="Q338" s="8"/>
      <c r="R338" s="10"/>
    </row>
    <row r="339" spans="2:18" x14ac:dyDescent="0.25">
      <c r="B339" s="8"/>
      <c r="C339"/>
      <c r="D339"/>
      <c r="E339"/>
      <c r="F339"/>
      <c r="G339" s="9"/>
      <c r="M339" s="8"/>
      <c r="N339"/>
      <c r="O339"/>
      <c r="P339"/>
      <c r="Q339"/>
      <c r="R339" s="9"/>
    </row>
    <row r="340" spans="2:18" x14ac:dyDescent="0.25">
      <c r="B340" s="8"/>
      <c r="C340"/>
      <c r="D340" s="8"/>
      <c r="E340"/>
      <c r="F340"/>
      <c r="G340" s="9"/>
      <c r="M340" s="8"/>
      <c r="N340"/>
      <c r="O340" s="8"/>
      <c r="P340"/>
      <c r="Q340"/>
      <c r="R340" s="9"/>
    </row>
    <row r="341" spans="2:18" x14ac:dyDescent="0.25">
      <c r="B341" s="8"/>
      <c r="C341"/>
      <c r="D341" s="8"/>
      <c r="E341"/>
      <c r="F341"/>
      <c r="G341" s="9"/>
      <c r="M341" s="8"/>
      <c r="N341"/>
      <c r="O341" s="8"/>
      <c r="P341"/>
      <c r="Q341"/>
      <c r="R341" s="9"/>
    </row>
    <row r="342" spans="2:18" x14ac:dyDescent="0.25">
      <c r="B342" s="8"/>
      <c r="C342"/>
      <c r="D342" s="8"/>
      <c r="E342" s="8"/>
      <c r="F342" s="8"/>
      <c r="G342" s="10"/>
      <c r="M342" s="8"/>
      <c r="N342"/>
      <c r="O342" s="8"/>
      <c r="P342" s="8"/>
      <c r="Q342" s="8"/>
      <c r="R342" s="10"/>
    </row>
    <row r="343" spans="2:18" x14ac:dyDescent="0.25">
      <c r="B343" s="8"/>
      <c r="C343"/>
      <c r="D343"/>
      <c r="E343"/>
      <c r="F343"/>
      <c r="G343" s="9"/>
      <c r="M343" s="8"/>
      <c r="N343"/>
      <c r="O343"/>
      <c r="P343"/>
      <c r="Q343"/>
      <c r="R343" s="9"/>
    </row>
    <row r="344" spans="2:18" x14ac:dyDescent="0.25">
      <c r="B344" s="8"/>
      <c r="C344"/>
      <c r="D344" s="8"/>
      <c r="E344" s="8"/>
      <c r="F344" s="8"/>
      <c r="G344" s="10"/>
      <c r="M344" s="8"/>
      <c r="N344" s="8"/>
      <c r="O344" s="8"/>
      <c r="P344" s="8"/>
      <c r="Q344" s="8"/>
      <c r="R344" s="10"/>
    </row>
    <row r="345" spans="2:18" x14ac:dyDescent="0.25">
      <c r="B345" s="8"/>
      <c r="C345"/>
      <c r="D345" s="8"/>
      <c r="E345"/>
      <c r="F345"/>
      <c r="G345" s="9"/>
      <c r="M345" s="8"/>
      <c r="N345"/>
      <c r="O345" s="8"/>
      <c r="P345"/>
      <c r="Q345"/>
      <c r="R345" s="9"/>
    </row>
    <row r="346" spans="2:18" x14ac:dyDescent="0.25">
      <c r="B346" s="8"/>
      <c r="C346"/>
      <c r="D346" s="8"/>
      <c r="E346"/>
      <c r="F346"/>
      <c r="G346" s="9"/>
      <c r="M346" s="8"/>
      <c r="N346"/>
      <c r="O346" s="8"/>
      <c r="P346"/>
      <c r="Q346"/>
      <c r="R346" s="9"/>
    </row>
    <row r="347" spans="2:18" x14ac:dyDescent="0.25">
      <c r="B347" s="8"/>
      <c r="C347"/>
      <c r="D347" s="8"/>
      <c r="E347" s="8"/>
      <c r="F347" s="8"/>
      <c r="G347" s="10"/>
      <c r="M347" s="8"/>
      <c r="N347"/>
      <c r="O347" s="8"/>
      <c r="P347" s="8"/>
      <c r="Q347" s="8"/>
      <c r="R347" s="10"/>
    </row>
    <row r="348" spans="2:18" x14ac:dyDescent="0.25">
      <c r="B348" s="8"/>
      <c r="C348"/>
      <c r="D348"/>
      <c r="E348"/>
      <c r="F348"/>
      <c r="G348" s="9"/>
      <c r="M348" s="8"/>
      <c r="N348"/>
      <c r="O348"/>
      <c r="P348"/>
      <c r="Q348"/>
      <c r="R348" s="9"/>
    </row>
    <row r="349" spans="2:18" x14ac:dyDescent="0.25">
      <c r="B349" s="8"/>
      <c r="C349"/>
      <c r="D349" s="8"/>
      <c r="E349"/>
      <c r="F349"/>
      <c r="G349" s="9"/>
      <c r="M349" s="8"/>
      <c r="N349"/>
      <c r="O349" s="8"/>
      <c r="P349"/>
      <c r="Q349"/>
      <c r="R349" s="9"/>
    </row>
    <row r="350" spans="2:18" x14ac:dyDescent="0.25">
      <c r="B350" s="8"/>
      <c r="C350"/>
      <c r="D350" s="8"/>
      <c r="E350"/>
      <c r="F350"/>
      <c r="G350" s="9"/>
      <c r="M350" s="8"/>
      <c r="N350"/>
      <c r="O350" s="8"/>
      <c r="P350"/>
      <c r="Q350"/>
      <c r="R350" s="9"/>
    </row>
    <row r="351" spans="2:18" x14ac:dyDescent="0.25">
      <c r="B351" s="8"/>
      <c r="C351"/>
      <c r="D351" s="8"/>
      <c r="E351" s="8"/>
      <c r="F351" s="8"/>
      <c r="G351" s="10"/>
      <c r="M351" s="8"/>
      <c r="N351"/>
      <c r="O351" s="8"/>
      <c r="P351" s="8"/>
      <c r="Q351" s="8"/>
      <c r="R351" s="10"/>
    </row>
    <row r="352" spans="2:18" x14ac:dyDescent="0.25">
      <c r="B352" s="8"/>
      <c r="C352"/>
      <c r="D352"/>
      <c r="E352"/>
      <c r="F352"/>
      <c r="G352" s="9"/>
      <c r="M352" s="8"/>
      <c r="N352"/>
      <c r="O352"/>
      <c r="P352"/>
      <c r="Q352"/>
      <c r="R352" s="9"/>
    </row>
    <row r="353" spans="2:18" x14ac:dyDescent="0.25">
      <c r="B353" s="8"/>
      <c r="C353"/>
      <c r="D353" s="8"/>
      <c r="E353"/>
      <c r="F353"/>
      <c r="G353" s="9"/>
      <c r="M353" s="8"/>
      <c r="N353"/>
      <c r="O353" s="8"/>
      <c r="P353"/>
      <c r="Q353"/>
      <c r="R353" s="9"/>
    </row>
    <row r="354" spans="2:18" x14ac:dyDescent="0.25">
      <c r="B354" s="8"/>
      <c r="C354"/>
      <c r="D354" s="8"/>
      <c r="E354"/>
      <c r="F354"/>
      <c r="G354" s="9"/>
      <c r="M354" s="8"/>
      <c r="N354"/>
      <c r="O354" s="8"/>
      <c r="P354"/>
      <c r="Q354"/>
      <c r="R354" s="9"/>
    </row>
    <row r="355" spans="2:18" x14ac:dyDescent="0.25">
      <c r="B355" s="8"/>
      <c r="C355"/>
      <c r="D355" s="8"/>
      <c r="E355" s="8"/>
      <c r="F355" s="8"/>
      <c r="G355" s="10"/>
      <c r="M355" s="8"/>
      <c r="N355"/>
      <c r="O355" s="8"/>
      <c r="P355" s="8"/>
      <c r="Q355" s="8"/>
      <c r="R355" s="10"/>
    </row>
    <row r="356" spans="2:18" x14ac:dyDescent="0.25">
      <c r="B356" s="8"/>
      <c r="C356"/>
      <c r="D356"/>
      <c r="E356"/>
      <c r="F356"/>
      <c r="G356" s="9"/>
      <c r="M356" s="8"/>
      <c r="N356"/>
      <c r="O356"/>
      <c r="P356"/>
      <c r="Q356"/>
      <c r="R356" s="9"/>
    </row>
    <row r="357" spans="2:18" x14ac:dyDescent="0.25">
      <c r="B357" s="8"/>
      <c r="C357"/>
      <c r="D357" s="8"/>
      <c r="E357"/>
      <c r="F357"/>
      <c r="G357" s="9"/>
      <c r="M357" s="8"/>
      <c r="N357"/>
      <c r="O357" s="8"/>
      <c r="P357"/>
      <c r="Q357"/>
      <c r="R357" s="9"/>
    </row>
    <row r="358" spans="2:18" x14ac:dyDescent="0.25">
      <c r="B358" s="8"/>
      <c r="C358"/>
      <c r="D358" s="8"/>
      <c r="E358"/>
      <c r="F358"/>
      <c r="G358" s="9"/>
      <c r="M358" s="8"/>
      <c r="N358"/>
      <c r="O358" s="8"/>
      <c r="P358"/>
      <c r="Q358"/>
      <c r="R358" s="9"/>
    </row>
    <row r="359" spans="2:18" x14ac:dyDescent="0.25">
      <c r="B359" s="8"/>
      <c r="C359"/>
      <c r="D359" s="8"/>
      <c r="E359"/>
      <c r="F359"/>
      <c r="G359" s="9"/>
      <c r="M359" s="8"/>
      <c r="N359"/>
      <c r="O359" s="8"/>
      <c r="P359"/>
      <c r="Q359"/>
      <c r="R359" s="9"/>
    </row>
    <row r="360" spans="2:18" x14ac:dyDescent="0.25">
      <c r="B360" s="8"/>
      <c r="C360"/>
      <c r="D360" s="8"/>
      <c r="E360"/>
      <c r="F360"/>
      <c r="G360" s="9"/>
      <c r="M360" s="8"/>
      <c r="N360"/>
      <c r="O360" s="8"/>
      <c r="P360"/>
      <c r="Q360"/>
      <c r="R360" s="9"/>
    </row>
    <row r="361" spans="2:18" x14ac:dyDescent="0.25">
      <c r="B361" s="8"/>
      <c r="C361"/>
      <c r="D361" s="8"/>
      <c r="E361"/>
      <c r="F361"/>
      <c r="G361" s="9"/>
      <c r="M361" s="8"/>
      <c r="N361"/>
      <c r="O361" s="8"/>
      <c r="P361"/>
      <c r="Q361"/>
      <c r="R361" s="9"/>
    </row>
    <row r="362" spans="2:18" x14ac:dyDescent="0.25">
      <c r="B362" s="8"/>
      <c r="C362"/>
      <c r="D362" s="8"/>
      <c r="E362"/>
      <c r="F362"/>
      <c r="G362" s="9"/>
      <c r="M362" s="8"/>
      <c r="N362"/>
      <c r="O362" s="8"/>
      <c r="P362"/>
      <c r="Q362"/>
      <c r="R362" s="9"/>
    </row>
    <row r="363" spans="2:18" x14ac:dyDescent="0.25">
      <c r="B363" s="8"/>
      <c r="C363"/>
      <c r="D363" s="8"/>
      <c r="E363"/>
      <c r="F363"/>
      <c r="G363" s="9"/>
      <c r="M363" s="8"/>
      <c r="N363"/>
      <c r="O363" s="8"/>
      <c r="P363"/>
      <c r="Q363"/>
      <c r="R363" s="9"/>
    </row>
    <row r="364" spans="2:18" x14ac:dyDescent="0.25">
      <c r="B364" s="8"/>
      <c r="C364"/>
      <c r="D364" s="8"/>
      <c r="E364"/>
      <c r="F364"/>
      <c r="G364" s="9"/>
      <c r="M364" s="8"/>
      <c r="N364"/>
      <c r="O364" s="8"/>
      <c r="P364"/>
      <c r="Q364"/>
      <c r="R364" s="9"/>
    </row>
    <row r="365" spans="2:18" x14ac:dyDescent="0.25">
      <c r="B365" s="8"/>
      <c r="C365"/>
      <c r="D365" s="8"/>
      <c r="E365"/>
      <c r="F365"/>
      <c r="G365" s="9"/>
      <c r="M365" s="8"/>
      <c r="N365"/>
      <c r="O365" s="8"/>
      <c r="P365"/>
      <c r="Q365"/>
      <c r="R365" s="9"/>
    </row>
    <row r="366" spans="2:18" x14ac:dyDescent="0.25">
      <c r="B366" s="8"/>
      <c r="C366"/>
      <c r="D366" s="8"/>
      <c r="E366"/>
      <c r="F366"/>
      <c r="G366" s="9"/>
      <c r="M366" s="8"/>
      <c r="N366"/>
      <c r="O366" s="8"/>
      <c r="P366"/>
      <c r="Q366"/>
      <c r="R366" s="9"/>
    </row>
    <row r="367" spans="2:18" x14ac:dyDescent="0.25">
      <c r="B367" s="8"/>
      <c r="C367"/>
      <c r="D367" s="8"/>
      <c r="E367"/>
      <c r="F367"/>
      <c r="G367" s="9"/>
      <c r="M367" s="8"/>
      <c r="N367"/>
      <c r="O367" s="8"/>
      <c r="P367"/>
      <c r="Q367"/>
      <c r="R367" s="9"/>
    </row>
    <row r="368" spans="2:18" x14ac:dyDescent="0.25">
      <c r="B368" s="8"/>
      <c r="C368"/>
      <c r="D368" s="8"/>
      <c r="E368"/>
      <c r="F368"/>
      <c r="G368" s="9"/>
      <c r="M368" s="8"/>
      <c r="N368"/>
      <c r="O368" s="8"/>
      <c r="P368"/>
      <c r="Q368"/>
      <c r="R368" s="9"/>
    </row>
    <row r="369" spans="2:18" x14ac:dyDescent="0.25">
      <c r="B369" s="8"/>
      <c r="C369"/>
      <c r="D369" s="8"/>
      <c r="E369"/>
      <c r="F369"/>
      <c r="G369" s="9"/>
      <c r="M369" s="8"/>
      <c r="N369"/>
      <c r="O369" s="8"/>
      <c r="P369"/>
      <c r="Q369"/>
      <c r="R369" s="9"/>
    </row>
    <row r="370" spans="2:18" x14ac:dyDescent="0.25">
      <c r="B370" s="8"/>
      <c r="C370"/>
      <c r="D370" s="8"/>
      <c r="E370"/>
      <c r="F370"/>
      <c r="G370" s="9"/>
      <c r="M370" s="8"/>
      <c r="N370"/>
      <c r="O370" s="8"/>
      <c r="P370"/>
      <c r="Q370"/>
      <c r="R370" s="9"/>
    </row>
    <row r="371" spans="2:18" x14ac:dyDescent="0.25">
      <c r="B371" s="8"/>
      <c r="C371"/>
      <c r="D371" s="8"/>
      <c r="E371"/>
      <c r="F371"/>
      <c r="G371" s="9"/>
      <c r="M371" s="8"/>
      <c r="N371"/>
      <c r="O371" s="8"/>
      <c r="P371"/>
      <c r="Q371"/>
      <c r="R371" s="9"/>
    </row>
    <row r="372" spans="2:18" x14ac:dyDescent="0.25">
      <c r="B372" s="8"/>
      <c r="C372"/>
      <c r="D372" s="8"/>
      <c r="E372"/>
      <c r="F372"/>
      <c r="G372" s="9"/>
      <c r="M372" s="8"/>
      <c r="N372"/>
      <c r="O372" s="8"/>
      <c r="P372"/>
      <c r="Q372"/>
      <c r="R372" s="9"/>
    </row>
    <row r="373" spans="2:18" x14ac:dyDescent="0.25">
      <c r="B373" s="8"/>
      <c r="C373"/>
      <c r="D373" s="8"/>
      <c r="E373"/>
      <c r="F373"/>
      <c r="G373" s="9"/>
      <c r="M373" s="8"/>
      <c r="N373"/>
      <c r="O373" s="8"/>
      <c r="P373"/>
      <c r="Q373"/>
      <c r="R373" s="9"/>
    </row>
    <row r="374" spans="2:18" x14ac:dyDescent="0.25">
      <c r="B374" s="8"/>
      <c r="C374"/>
      <c r="D374" s="8"/>
      <c r="E374"/>
      <c r="F374"/>
      <c r="G374" s="9"/>
      <c r="M374" s="8"/>
      <c r="N374"/>
      <c r="O374" s="8"/>
      <c r="P374"/>
      <c r="Q374"/>
      <c r="R374" s="9"/>
    </row>
    <row r="375" spans="2:18" x14ac:dyDescent="0.25">
      <c r="B375" s="8"/>
      <c r="C375"/>
      <c r="D375" s="8"/>
      <c r="E375" s="8"/>
      <c r="F375" s="8"/>
      <c r="G375" s="10"/>
      <c r="M375" s="8"/>
      <c r="N375"/>
      <c r="O375" s="8"/>
      <c r="P375" s="8"/>
      <c r="Q375" s="8"/>
      <c r="R375" s="10"/>
    </row>
    <row r="376" spans="2:18" x14ac:dyDescent="0.25">
      <c r="B376" s="8"/>
      <c r="C376"/>
      <c r="D376"/>
      <c r="E376"/>
      <c r="F376"/>
      <c r="G376" s="9"/>
      <c r="M376" s="8"/>
      <c r="N376"/>
      <c r="O376"/>
      <c r="P376"/>
      <c r="Q376"/>
      <c r="R376" s="9"/>
    </row>
    <row r="377" spans="2:18" x14ac:dyDescent="0.25">
      <c r="B377" s="8"/>
      <c r="C377" s="8"/>
      <c r="D377" s="8"/>
      <c r="E377" s="8"/>
      <c r="F377" s="8"/>
      <c r="G377" s="10"/>
      <c r="M377" s="8"/>
      <c r="N377" s="8"/>
      <c r="O377" s="8"/>
      <c r="P377" s="8"/>
      <c r="Q377" s="8"/>
      <c r="R377" s="10"/>
    </row>
    <row r="378" spans="2:18" x14ac:dyDescent="0.25">
      <c r="B378" s="8"/>
      <c r="C378"/>
      <c r="D378" s="8"/>
      <c r="E378"/>
      <c r="F378"/>
      <c r="G378" s="9"/>
      <c r="M378" s="8"/>
      <c r="N378"/>
      <c r="O378" s="8"/>
      <c r="P378"/>
      <c r="Q378"/>
      <c r="R378" s="9"/>
    </row>
    <row r="379" spans="2:18" x14ac:dyDescent="0.25">
      <c r="B379" s="8"/>
      <c r="C379"/>
      <c r="D379" s="8"/>
      <c r="E379"/>
      <c r="F379"/>
      <c r="G379" s="9"/>
      <c r="M379" s="8"/>
      <c r="N379"/>
      <c r="O379" s="8"/>
      <c r="P379"/>
      <c r="Q379"/>
      <c r="R379" s="9"/>
    </row>
    <row r="380" spans="2:18" x14ac:dyDescent="0.25">
      <c r="B380" s="8"/>
      <c r="C380"/>
      <c r="D380" s="8"/>
      <c r="E380" s="8"/>
      <c r="F380" s="8"/>
      <c r="G380" s="10"/>
      <c r="M380" s="8"/>
      <c r="N380"/>
      <c r="O380" s="8"/>
      <c r="P380" s="8"/>
      <c r="Q380" s="8"/>
      <c r="R380" s="10"/>
    </row>
    <row r="381" spans="2:18" x14ac:dyDescent="0.25">
      <c r="B381" s="8"/>
      <c r="C381"/>
      <c r="D381"/>
      <c r="E381"/>
      <c r="F381"/>
      <c r="G381" s="9"/>
      <c r="M381" s="8"/>
      <c r="N381"/>
      <c r="O381"/>
      <c r="P381"/>
      <c r="Q381"/>
      <c r="R381" s="9"/>
    </row>
    <row r="382" spans="2:18" x14ac:dyDescent="0.25">
      <c r="B382" s="8"/>
      <c r="C382"/>
      <c r="D382" s="8"/>
      <c r="E382"/>
      <c r="F382"/>
      <c r="G382" s="9"/>
      <c r="M382" s="8"/>
      <c r="N382"/>
      <c r="O382" s="8"/>
      <c r="P382"/>
      <c r="Q382"/>
      <c r="R382" s="9"/>
    </row>
    <row r="383" spans="2:18" x14ac:dyDescent="0.25">
      <c r="B383" s="8"/>
      <c r="C383"/>
      <c r="D383" s="8"/>
      <c r="E383"/>
      <c r="F383"/>
      <c r="G383" s="9"/>
      <c r="M383" s="8"/>
      <c r="N383"/>
      <c r="O383" s="8"/>
      <c r="P383"/>
      <c r="Q383"/>
      <c r="R383" s="9"/>
    </row>
    <row r="384" spans="2:18" x14ac:dyDescent="0.25">
      <c r="B384" s="8"/>
      <c r="C384"/>
      <c r="D384" s="8"/>
      <c r="E384"/>
      <c r="F384"/>
      <c r="G384" s="9"/>
      <c r="M384" s="8"/>
      <c r="N384"/>
      <c r="O384" s="8"/>
      <c r="P384"/>
      <c r="Q384"/>
      <c r="R384" s="9"/>
    </row>
    <row r="385" spans="2:18" x14ac:dyDescent="0.25">
      <c r="B385" s="8"/>
      <c r="C385"/>
      <c r="D385" s="8"/>
      <c r="E385"/>
      <c r="F385"/>
      <c r="G385" s="9"/>
      <c r="M385" s="8"/>
      <c r="N385"/>
      <c r="O385" s="8"/>
      <c r="P385"/>
      <c r="Q385"/>
      <c r="R385" s="9"/>
    </row>
    <row r="386" spans="2:18" x14ac:dyDescent="0.25">
      <c r="B386" s="8"/>
      <c r="C386"/>
      <c r="D386" s="8"/>
      <c r="E386"/>
      <c r="F386"/>
      <c r="G386" s="9"/>
      <c r="M386" s="8"/>
      <c r="N386"/>
      <c r="O386" s="8"/>
      <c r="P386"/>
      <c r="Q386"/>
      <c r="R386" s="9"/>
    </row>
    <row r="387" spans="2:18" x14ac:dyDescent="0.25">
      <c r="B387" s="8"/>
      <c r="C387"/>
      <c r="D387" s="8"/>
      <c r="E387"/>
      <c r="F387"/>
      <c r="G387" s="9"/>
      <c r="M387" s="8"/>
      <c r="N387"/>
      <c r="O387" s="8"/>
      <c r="P387"/>
      <c r="Q387"/>
      <c r="R387" s="9"/>
    </row>
    <row r="388" spans="2:18" x14ac:dyDescent="0.25">
      <c r="B388" s="8"/>
      <c r="C388"/>
      <c r="D388" s="8"/>
      <c r="E388"/>
      <c r="F388"/>
      <c r="G388" s="9"/>
      <c r="M388" s="8"/>
      <c r="N388"/>
      <c r="O388" s="8"/>
      <c r="P388"/>
      <c r="Q388"/>
      <c r="R388" s="9"/>
    </row>
    <row r="389" spans="2:18" x14ac:dyDescent="0.25">
      <c r="B389" s="8"/>
      <c r="C389"/>
      <c r="D389" s="8"/>
      <c r="E389"/>
      <c r="F389"/>
      <c r="G389" s="9"/>
      <c r="M389" s="8"/>
      <c r="N389"/>
      <c r="O389" s="8"/>
      <c r="P389"/>
      <c r="Q389"/>
      <c r="R389" s="9"/>
    </row>
    <row r="390" spans="2:18" x14ac:dyDescent="0.25">
      <c r="B390" s="8"/>
      <c r="C390"/>
      <c r="D390" s="8"/>
      <c r="E390"/>
      <c r="F390"/>
      <c r="G390" s="9"/>
      <c r="M390" s="8"/>
      <c r="N390"/>
      <c r="O390" s="8"/>
      <c r="P390"/>
      <c r="Q390"/>
      <c r="R390" s="9"/>
    </row>
    <row r="391" spans="2:18" x14ac:dyDescent="0.25">
      <c r="B391" s="8"/>
      <c r="C391"/>
      <c r="D391" s="8"/>
      <c r="E391"/>
      <c r="F391"/>
      <c r="G391" s="9"/>
      <c r="M391" s="8"/>
      <c r="N391"/>
      <c r="O391" s="8"/>
      <c r="P391"/>
      <c r="Q391"/>
      <c r="R391" s="9"/>
    </row>
    <row r="392" spans="2:18" x14ac:dyDescent="0.25">
      <c r="B392" s="8"/>
      <c r="C392"/>
      <c r="D392" s="8"/>
      <c r="E392" s="8"/>
      <c r="F392" s="8"/>
      <c r="G392" s="10"/>
      <c r="M392" s="8"/>
      <c r="N392"/>
      <c r="O392" s="8"/>
      <c r="P392" s="8"/>
      <c r="Q392" s="8"/>
      <c r="R392" s="10"/>
    </row>
    <row r="393" spans="2:18" x14ac:dyDescent="0.25">
      <c r="B393" s="8"/>
      <c r="C393"/>
      <c r="D393"/>
      <c r="E393"/>
      <c r="F393"/>
      <c r="G393" s="9"/>
      <c r="M393" s="8"/>
      <c r="N393"/>
      <c r="O393"/>
      <c r="P393"/>
      <c r="Q393"/>
      <c r="R393" s="9"/>
    </row>
    <row r="394" spans="2:18" x14ac:dyDescent="0.25">
      <c r="B394" s="8"/>
      <c r="C394"/>
      <c r="D394" s="8"/>
      <c r="E394"/>
      <c r="F394"/>
      <c r="G394" s="9"/>
      <c r="M394" s="8"/>
      <c r="N394"/>
      <c r="O394" s="8"/>
      <c r="P394"/>
      <c r="Q394"/>
      <c r="R394" s="9"/>
    </row>
    <row r="395" spans="2:18" x14ac:dyDescent="0.25">
      <c r="B395" s="8"/>
      <c r="C395"/>
      <c r="D395" s="8"/>
      <c r="E395"/>
      <c r="F395"/>
      <c r="G395" s="9"/>
      <c r="M395" s="8"/>
      <c r="N395"/>
      <c r="O395" s="8"/>
      <c r="P395"/>
      <c r="Q395"/>
      <c r="R395" s="9"/>
    </row>
    <row r="396" spans="2:18" x14ac:dyDescent="0.25">
      <c r="B396" s="8"/>
      <c r="C396"/>
      <c r="D396" s="8"/>
      <c r="E396" s="8"/>
      <c r="F396" s="8"/>
      <c r="G396" s="10"/>
      <c r="M396" s="8"/>
      <c r="N396"/>
      <c r="O396" s="8"/>
      <c r="P396" s="8"/>
      <c r="Q396" s="8"/>
      <c r="R396" s="10"/>
    </row>
    <row r="397" spans="2:18" x14ac:dyDescent="0.25">
      <c r="B397" s="8"/>
      <c r="C397"/>
      <c r="D397"/>
      <c r="E397"/>
      <c r="F397"/>
      <c r="G397" s="9"/>
      <c r="H397" s="3"/>
      <c r="M397" s="8"/>
      <c r="N397"/>
      <c r="O397"/>
      <c r="P397"/>
      <c r="Q397"/>
      <c r="R397" s="9"/>
    </row>
    <row r="398" spans="2:18" x14ac:dyDescent="0.25">
      <c r="B398" s="8"/>
      <c r="C398" s="8"/>
      <c r="D398" s="8"/>
      <c r="E398" s="8"/>
      <c r="F398" s="8"/>
      <c r="G398" s="10"/>
      <c r="H398" s="4"/>
      <c r="I398" s="7"/>
      <c r="M398" s="8"/>
      <c r="N398" s="8"/>
      <c r="O398" s="8"/>
      <c r="P398" s="8"/>
      <c r="Q398" s="8"/>
      <c r="R398" s="10"/>
    </row>
    <row r="399" spans="2:18" x14ac:dyDescent="0.25">
      <c r="B399" s="8"/>
      <c r="C399"/>
      <c r="D399" s="8"/>
      <c r="E399"/>
      <c r="F399"/>
      <c r="G399" s="9"/>
      <c r="H399" s="3"/>
      <c r="M399" s="8"/>
      <c r="N399"/>
      <c r="O399" s="8"/>
      <c r="P399"/>
      <c r="Q399"/>
      <c r="R399" s="9"/>
    </row>
    <row r="400" spans="2:18" x14ac:dyDescent="0.25">
      <c r="B400" s="8"/>
      <c r="C400"/>
      <c r="D400" s="8"/>
      <c r="E400"/>
      <c r="F400"/>
      <c r="G400" s="9"/>
      <c r="H400" s="4"/>
      <c r="I400" s="7"/>
      <c r="M400" s="8"/>
      <c r="N400"/>
      <c r="O400" s="8"/>
      <c r="P400"/>
      <c r="Q400"/>
      <c r="R400" s="9"/>
    </row>
    <row r="401" spans="2:18" x14ac:dyDescent="0.25">
      <c r="B401" s="8"/>
      <c r="C401"/>
      <c r="D401" s="8"/>
      <c r="E401" s="8"/>
      <c r="F401" s="8"/>
      <c r="G401" s="10"/>
      <c r="H401" s="3"/>
      <c r="M401" s="8"/>
      <c r="N401"/>
      <c r="O401" s="8"/>
      <c r="P401" s="8"/>
      <c r="Q401" s="8"/>
      <c r="R401" s="10"/>
    </row>
    <row r="402" spans="2:18" x14ac:dyDescent="0.25">
      <c r="B402" s="8"/>
      <c r="C402"/>
      <c r="D402"/>
      <c r="E402"/>
      <c r="F402"/>
      <c r="G402" s="9"/>
      <c r="H402" s="4"/>
      <c r="I402" s="7"/>
      <c r="M402" s="8"/>
      <c r="N402"/>
      <c r="O402"/>
      <c r="P402"/>
      <c r="Q402"/>
      <c r="R402" s="9"/>
    </row>
    <row r="403" spans="2:18" x14ac:dyDescent="0.25">
      <c r="B403" s="8"/>
      <c r="C403"/>
      <c r="D403" s="8"/>
      <c r="E403"/>
      <c r="F403"/>
      <c r="G403" s="9"/>
      <c r="H403" s="3"/>
      <c r="M403" s="8"/>
      <c r="N403"/>
      <c r="O403" s="8"/>
      <c r="P403"/>
      <c r="Q403"/>
      <c r="R403" s="9"/>
    </row>
    <row r="404" spans="2:18" x14ac:dyDescent="0.25">
      <c r="B404" s="8"/>
      <c r="C404"/>
      <c r="D404" s="8"/>
      <c r="E404"/>
      <c r="F404"/>
      <c r="G404" s="9"/>
      <c r="I404" s="7"/>
      <c r="M404" s="8"/>
      <c r="N404"/>
      <c r="O404" s="8"/>
      <c r="P404"/>
      <c r="Q404"/>
      <c r="R404" s="9"/>
    </row>
    <row r="405" spans="2:18" x14ac:dyDescent="0.25">
      <c r="B405" s="8"/>
      <c r="C405"/>
      <c r="D405" s="8"/>
      <c r="E405" s="8"/>
      <c r="F405" s="8"/>
      <c r="G405" s="10"/>
      <c r="M405" s="8"/>
      <c r="N405"/>
      <c r="O405" s="8"/>
      <c r="P405" s="8"/>
      <c r="Q405" s="8"/>
      <c r="R405" s="10"/>
    </row>
    <row r="406" spans="2:18" x14ac:dyDescent="0.25">
      <c r="B406" s="8"/>
      <c r="C406"/>
      <c r="D406"/>
      <c r="E406"/>
      <c r="F406"/>
      <c r="G406" s="9"/>
      <c r="M406" s="8"/>
      <c r="N406"/>
      <c r="O406"/>
      <c r="P406"/>
      <c r="Q406"/>
      <c r="R406" s="9"/>
    </row>
    <row r="407" spans="2:18" x14ac:dyDescent="0.25">
      <c r="B407" s="8"/>
      <c r="C407"/>
      <c r="D407" s="8"/>
      <c r="E407"/>
      <c r="F407"/>
      <c r="G407" s="9"/>
      <c r="M407" s="8"/>
      <c r="N407"/>
      <c r="O407" s="8"/>
      <c r="P407"/>
      <c r="Q407"/>
      <c r="R407" s="9"/>
    </row>
    <row r="408" spans="2:18" x14ac:dyDescent="0.25">
      <c r="B408" s="8"/>
      <c r="C408"/>
      <c r="D408" s="8"/>
      <c r="E408"/>
      <c r="F408"/>
      <c r="G408" s="9"/>
      <c r="M408" s="8"/>
      <c r="N408"/>
      <c r="O408" s="8"/>
      <c r="P408"/>
      <c r="Q408"/>
      <c r="R408" s="9"/>
    </row>
    <row r="409" spans="2:18" x14ac:dyDescent="0.25">
      <c r="B409" s="8"/>
      <c r="C409"/>
      <c r="D409" s="8"/>
      <c r="E409"/>
      <c r="F409"/>
      <c r="G409" s="9"/>
      <c r="M409" s="8"/>
      <c r="N409"/>
      <c r="O409" s="8"/>
      <c r="P409"/>
      <c r="Q409"/>
      <c r="R409" s="9"/>
    </row>
    <row r="410" spans="2:18" x14ac:dyDescent="0.25">
      <c r="B410" s="8"/>
      <c r="C410"/>
      <c r="D410" s="8"/>
      <c r="E410"/>
      <c r="F410"/>
      <c r="G410" s="9"/>
      <c r="M410" s="8"/>
      <c r="N410"/>
      <c r="O410" s="8"/>
      <c r="P410"/>
      <c r="Q410"/>
      <c r="R410" s="9"/>
    </row>
    <row r="411" spans="2:18" x14ac:dyDescent="0.25">
      <c r="B411" s="8"/>
      <c r="C411"/>
      <c r="D411" s="8"/>
      <c r="E411" s="8"/>
      <c r="F411" s="8"/>
      <c r="G411" s="10"/>
      <c r="M411" s="8"/>
      <c r="N411"/>
      <c r="O411" s="8"/>
      <c r="P411" s="8"/>
      <c r="Q411" s="8"/>
      <c r="R411" s="10"/>
    </row>
    <row r="412" spans="2:18" x14ac:dyDescent="0.25">
      <c r="B412" s="8"/>
      <c r="C412"/>
      <c r="D412"/>
      <c r="E412"/>
      <c r="F412"/>
      <c r="G412" s="9"/>
      <c r="M412" s="8"/>
      <c r="N412"/>
      <c r="O412"/>
      <c r="P412"/>
      <c r="Q412"/>
      <c r="R412" s="9"/>
    </row>
    <row r="413" spans="2:18" x14ac:dyDescent="0.25">
      <c r="B413" s="8"/>
      <c r="C413"/>
      <c r="D413" s="8"/>
      <c r="E413"/>
      <c r="F413"/>
      <c r="G413" s="9"/>
      <c r="M413" s="8"/>
      <c r="N413"/>
      <c r="O413" s="8"/>
      <c r="P413"/>
      <c r="Q413"/>
      <c r="R413" s="9"/>
    </row>
    <row r="414" spans="2:18" x14ac:dyDescent="0.25">
      <c r="B414" s="8"/>
      <c r="C414"/>
      <c r="D414" s="8"/>
      <c r="E414"/>
      <c r="F414"/>
      <c r="G414" s="9"/>
      <c r="M414" s="8"/>
      <c r="N414"/>
      <c r="O414" s="8"/>
      <c r="P414"/>
      <c r="Q414"/>
      <c r="R414" s="9"/>
    </row>
    <row r="415" spans="2:18" x14ac:dyDescent="0.25">
      <c r="B415" s="8"/>
      <c r="C415"/>
      <c r="D415" s="8"/>
      <c r="E415"/>
      <c r="F415"/>
      <c r="G415" s="9"/>
      <c r="M415" s="8"/>
      <c r="N415"/>
      <c r="O415" s="8"/>
      <c r="P415"/>
      <c r="Q415"/>
      <c r="R415" s="9"/>
    </row>
    <row r="416" spans="2:18" x14ac:dyDescent="0.25">
      <c r="B416" s="8"/>
      <c r="C416"/>
      <c r="D416" s="8"/>
      <c r="E416"/>
      <c r="F416"/>
      <c r="G416" s="9"/>
      <c r="M416" s="8"/>
      <c r="N416"/>
      <c r="O416" s="8"/>
      <c r="P416"/>
      <c r="Q416"/>
      <c r="R416" s="9"/>
    </row>
    <row r="417" spans="2:18" x14ac:dyDescent="0.25">
      <c r="B417" s="8"/>
      <c r="C417"/>
      <c r="D417" s="8"/>
      <c r="E417"/>
      <c r="F417"/>
      <c r="G417" s="9"/>
      <c r="M417" s="8"/>
      <c r="N417"/>
      <c r="O417" s="8"/>
      <c r="P417"/>
      <c r="Q417"/>
      <c r="R417" s="9"/>
    </row>
    <row r="418" spans="2:18" x14ac:dyDescent="0.25">
      <c r="B418" s="8"/>
      <c r="C418"/>
      <c r="D418" s="8"/>
      <c r="E418"/>
      <c r="F418"/>
      <c r="G418" s="9"/>
      <c r="M418" s="8"/>
      <c r="N418"/>
      <c r="O418" s="8"/>
      <c r="P418"/>
      <c r="Q418"/>
      <c r="R418" s="9"/>
    </row>
    <row r="419" spans="2:18" x14ac:dyDescent="0.25">
      <c r="B419" s="8"/>
      <c r="C419"/>
      <c r="D419" s="8"/>
      <c r="E419"/>
      <c r="F419"/>
      <c r="G419" s="9"/>
      <c r="M419" s="8"/>
      <c r="N419"/>
      <c r="O419" s="8"/>
      <c r="P419"/>
      <c r="Q419"/>
      <c r="R419" s="9"/>
    </row>
    <row r="420" spans="2:18" x14ac:dyDescent="0.25">
      <c r="B420" s="8"/>
      <c r="C420"/>
      <c r="D420" s="8"/>
      <c r="E420"/>
      <c r="F420"/>
      <c r="G420" s="9"/>
      <c r="M420" s="8"/>
      <c r="N420"/>
      <c r="O420" s="8"/>
      <c r="P420"/>
      <c r="Q420"/>
      <c r="R420" s="9"/>
    </row>
    <row r="421" spans="2:18" x14ac:dyDescent="0.25">
      <c r="B421" s="8"/>
      <c r="C421"/>
      <c r="D421" s="8"/>
      <c r="E421"/>
      <c r="F421"/>
      <c r="G421" s="9"/>
      <c r="M421" s="8"/>
      <c r="N421"/>
      <c r="O421" s="8"/>
      <c r="P421"/>
      <c r="Q421"/>
      <c r="R421" s="9"/>
    </row>
    <row r="422" spans="2:18" x14ac:dyDescent="0.25">
      <c r="B422" s="8"/>
      <c r="C422"/>
      <c r="D422" s="8"/>
      <c r="E422"/>
      <c r="F422"/>
      <c r="G422" s="9"/>
      <c r="M422" s="8"/>
      <c r="N422"/>
      <c r="O422" s="8"/>
      <c r="P422"/>
      <c r="Q422"/>
      <c r="R422" s="9"/>
    </row>
    <row r="423" spans="2:18" x14ac:dyDescent="0.25">
      <c r="B423" s="8"/>
      <c r="C423"/>
      <c r="D423" s="8"/>
      <c r="E423"/>
      <c r="F423"/>
      <c r="G423" s="9"/>
      <c r="M423" s="8"/>
      <c r="N423"/>
      <c r="O423" s="8"/>
      <c r="P423"/>
      <c r="Q423"/>
      <c r="R423" s="9"/>
    </row>
    <row r="424" spans="2:18" x14ac:dyDescent="0.25">
      <c r="B424" s="8"/>
      <c r="C424"/>
      <c r="D424" s="8"/>
      <c r="E424"/>
      <c r="F424"/>
      <c r="G424" s="9"/>
      <c r="M424" s="8"/>
      <c r="N424"/>
      <c r="O424" s="8"/>
      <c r="P424"/>
      <c r="Q424"/>
      <c r="R424" s="9"/>
    </row>
    <row r="425" spans="2:18" x14ac:dyDescent="0.25">
      <c r="B425" s="8"/>
      <c r="C425"/>
      <c r="D425" s="8"/>
      <c r="E425" s="8"/>
      <c r="F425" s="8"/>
      <c r="G425" s="10"/>
      <c r="M425" s="8"/>
      <c r="N425"/>
      <c r="O425" s="8"/>
      <c r="P425" s="8"/>
      <c r="Q425" s="8"/>
      <c r="R425" s="10"/>
    </row>
    <row r="426" spans="2:18" x14ac:dyDescent="0.25">
      <c r="B426" s="8"/>
      <c r="C426"/>
      <c r="D426"/>
      <c r="E426"/>
      <c r="F426"/>
      <c r="G426" s="9"/>
      <c r="M426" s="8"/>
      <c r="N426"/>
      <c r="O426"/>
      <c r="P426"/>
      <c r="Q426"/>
      <c r="R426" s="9"/>
    </row>
    <row r="427" spans="2:18" x14ac:dyDescent="0.25">
      <c r="B427" s="8"/>
      <c r="C427"/>
      <c r="D427" s="8"/>
      <c r="E427"/>
      <c r="F427"/>
      <c r="G427" s="9"/>
      <c r="M427" s="8"/>
      <c r="N427"/>
      <c r="O427" s="8"/>
      <c r="P427"/>
      <c r="Q427"/>
      <c r="R427" s="9"/>
    </row>
    <row r="428" spans="2:18" x14ac:dyDescent="0.25">
      <c r="B428" s="8"/>
      <c r="C428"/>
      <c r="D428" s="8"/>
      <c r="E428"/>
      <c r="F428"/>
      <c r="G428" s="9"/>
      <c r="M428" s="8"/>
      <c r="N428"/>
      <c r="O428" s="8"/>
      <c r="P428"/>
      <c r="Q428"/>
      <c r="R428" s="9"/>
    </row>
    <row r="429" spans="2:18" x14ac:dyDescent="0.25">
      <c r="B429" s="8"/>
      <c r="C429"/>
      <c r="D429" s="8"/>
      <c r="E429"/>
      <c r="F429"/>
      <c r="G429" s="9"/>
      <c r="M429" s="8"/>
      <c r="N429"/>
      <c r="O429" s="8"/>
      <c r="P429"/>
      <c r="Q429"/>
      <c r="R429" s="9"/>
    </row>
    <row r="430" spans="2:18" x14ac:dyDescent="0.25">
      <c r="B430" s="8"/>
      <c r="C430"/>
      <c r="D430" s="8"/>
      <c r="E430"/>
      <c r="F430"/>
      <c r="G430" s="9"/>
      <c r="M430" s="8"/>
      <c r="N430"/>
      <c r="O430" s="8"/>
      <c r="P430"/>
      <c r="Q430"/>
      <c r="R430" s="9"/>
    </row>
    <row r="431" spans="2:18" x14ac:dyDescent="0.25">
      <c r="B431" s="8"/>
      <c r="C431"/>
      <c r="D431" s="8"/>
      <c r="E431" s="8"/>
      <c r="F431" s="8"/>
      <c r="G431" s="10"/>
      <c r="M431" s="8"/>
      <c r="N431"/>
      <c r="O431" s="8"/>
      <c r="P431" s="8"/>
      <c r="Q431" s="8"/>
      <c r="R431" s="10"/>
    </row>
    <row r="432" spans="2:18" x14ac:dyDescent="0.25">
      <c r="B432" s="8"/>
      <c r="C432"/>
      <c r="D432"/>
      <c r="E432"/>
      <c r="F432"/>
      <c r="G432" s="9"/>
      <c r="M432" s="8"/>
      <c r="N432"/>
      <c r="O432"/>
      <c r="P432"/>
      <c r="Q432"/>
      <c r="R432" s="9"/>
    </row>
    <row r="433" spans="2:18" x14ac:dyDescent="0.25">
      <c r="B433" s="8"/>
      <c r="C433" s="8"/>
      <c r="D433" s="8"/>
      <c r="E433" s="8"/>
      <c r="F433" s="8"/>
      <c r="G433" s="10"/>
      <c r="M433" s="8"/>
      <c r="N433" s="8"/>
      <c r="O433" s="8"/>
      <c r="P433" s="8"/>
      <c r="Q433" s="8"/>
      <c r="R433" s="10"/>
    </row>
    <row r="434" spans="2:18" x14ac:dyDescent="0.25">
      <c r="B434" s="8"/>
      <c r="C434"/>
      <c r="D434" s="8"/>
      <c r="E434"/>
      <c r="F434"/>
      <c r="G434" s="9"/>
      <c r="M434" s="8"/>
      <c r="N434"/>
      <c r="O434" s="8"/>
      <c r="P434"/>
      <c r="Q434"/>
      <c r="R434" s="9"/>
    </row>
    <row r="435" spans="2:18" x14ac:dyDescent="0.25">
      <c r="B435" s="8"/>
      <c r="C435"/>
      <c r="D435" s="8"/>
      <c r="E435"/>
      <c r="F435"/>
      <c r="G435" s="9"/>
      <c r="M435" s="8"/>
      <c r="N435"/>
      <c r="O435" s="8"/>
      <c r="P435"/>
      <c r="Q435"/>
      <c r="R435" s="9"/>
    </row>
    <row r="436" spans="2:18" x14ac:dyDescent="0.25">
      <c r="B436" s="8"/>
      <c r="C436"/>
      <c r="D436" s="8"/>
      <c r="E436" s="8"/>
      <c r="F436" s="8"/>
      <c r="G436" s="10"/>
      <c r="M436" s="8"/>
      <c r="N436"/>
      <c r="O436" s="8"/>
      <c r="P436" s="8"/>
      <c r="Q436" s="8"/>
      <c r="R436" s="10"/>
    </row>
    <row r="437" spans="2:18" x14ac:dyDescent="0.25">
      <c r="B437" s="8"/>
      <c r="C437"/>
      <c r="D437"/>
      <c r="E437"/>
      <c r="F437"/>
      <c r="G437" s="9"/>
      <c r="M437" s="8"/>
      <c r="N437"/>
      <c r="O437"/>
      <c r="P437"/>
      <c r="Q437"/>
      <c r="R437" s="9"/>
    </row>
    <row r="438" spans="2:18" x14ac:dyDescent="0.25">
      <c r="B438" s="8"/>
      <c r="C438"/>
      <c r="D438" s="8"/>
      <c r="E438"/>
      <c r="F438"/>
      <c r="G438" s="9"/>
      <c r="M438" s="8"/>
      <c r="N438"/>
      <c r="O438" s="8"/>
      <c r="P438"/>
      <c r="Q438"/>
      <c r="R438" s="9"/>
    </row>
    <row r="439" spans="2:18" x14ac:dyDescent="0.25">
      <c r="B439" s="8"/>
      <c r="C439"/>
      <c r="D439" s="8"/>
      <c r="E439"/>
      <c r="F439"/>
      <c r="G439" s="9"/>
      <c r="M439" s="8"/>
      <c r="N439"/>
      <c r="O439" s="8"/>
      <c r="P439"/>
      <c r="Q439"/>
      <c r="R439" s="9"/>
    </row>
    <row r="440" spans="2:18" x14ac:dyDescent="0.25">
      <c r="B440" s="8"/>
      <c r="C440"/>
      <c r="D440" s="8"/>
      <c r="E440"/>
      <c r="F440"/>
      <c r="G440" s="9"/>
      <c r="M440" s="8"/>
      <c r="N440"/>
      <c r="O440" s="8"/>
      <c r="P440"/>
      <c r="Q440"/>
      <c r="R440" s="9"/>
    </row>
    <row r="441" spans="2:18" x14ac:dyDescent="0.25">
      <c r="B441" s="8"/>
      <c r="C441"/>
      <c r="D441" s="8"/>
      <c r="E441"/>
      <c r="F441"/>
      <c r="G441" s="9"/>
      <c r="M441" s="8"/>
      <c r="N441"/>
      <c r="O441" s="8"/>
      <c r="P441"/>
      <c r="Q441"/>
      <c r="R441" s="9"/>
    </row>
    <row r="442" spans="2:18" x14ac:dyDescent="0.25">
      <c r="B442" s="8"/>
      <c r="C442"/>
      <c r="D442" s="8"/>
      <c r="E442" s="8"/>
      <c r="F442" s="8"/>
      <c r="G442" s="10"/>
      <c r="M442" s="8"/>
      <c r="N442"/>
      <c r="O442" s="8"/>
      <c r="P442" s="8"/>
      <c r="Q442" s="8"/>
      <c r="R442" s="10"/>
    </row>
    <row r="443" spans="2:18" x14ac:dyDescent="0.25">
      <c r="B443" s="8"/>
      <c r="C443"/>
      <c r="D443"/>
      <c r="E443"/>
      <c r="F443"/>
      <c r="G443" s="9"/>
      <c r="M443" s="8"/>
      <c r="N443"/>
      <c r="O443"/>
      <c r="P443"/>
      <c r="Q443"/>
      <c r="R443" s="9"/>
    </row>
    <row r="444" spans="2:18" x14ac:dyDescent="0.25">
      <c r="B444" s="8"/>
      <c r="C444" s="8"/>
      <c r="D444" s="8"/>
      <c r="E444" s="8"/>
      <c r="F444" s="8"/>
      <c r="G444" s="10"/>
      <c r="M444" s="8"/>
      <c r="N444" s="8"/>
      <c r="O444" s="8"/>
      <c r="P444" s="8"/>
      <c r="Q444" s="8"/>
      <c r="R444" s="10"/>
    </row>
    <row r="445" spans="2:18" x14ac:dyDescent="0.25">
      <c r="B445" s="8"/>
      <c r="C445"/>
      <c r="D445" s="8"/>
      <c r="E445"/>
      <c r="F445"/>
      <c r="G445" s="9"/>
      <c r="M445" s="8"/>
      <c r="N445"/>
      <c r="O445" s="8"/>
      <c r="P445"/>
      <c r="Q445"/>
      <c r="R445" s="9"/>
    </row>
    <row r="446" spans="2:18" x14ac:dyDescent="0.25">
      <c r="B446" s="8"/>
      <c r="C446"/>
      <c r="D446" s="8"/>
      <c r="E446"/>
      <c r="F446"/>
      <c r="G446" s="9"/>
      <c r="M446" s="8"/>
      <c r="N446"/>
      <c r="O446" s="8"/>
      <c r="P446"/>
      <c r="Q446"/>
      <c r="R446" s="9"/>
    </row>
    <row r="447" spans="2:18" x14ac:dyDescent="0.25">
      <c r="B447" s="8"/>
      <c r="C447"/>
      <c r="D447" s="8"/>
      <c r="E447" s="8"/>
      <c r="F447" s="8"/>
      <c r="G447" s="10"/>
      <c r="M447" s="8"/>
      <c r="N447"/>
      <c r="O447" s="8"/>
      <c r="P447" s="8"/>
      <c r="Q447" s="8"/>
      <c r="R447" s="10"/>
    </row>
    <row r="448" spans="2:18" x14ac:dyDescent="0.25">
      <c r="B448" s="8"/>
      <c r="C448"/>
      <c r="D448"/>
      <c r="E448"/>
      <c r="F448"/>
      <c r="G448" s="9"/>
      <c r="M448" s="8"/>
      <c r="N448"/>
      <c r="O448"/>
      <c r="P448"/>
      <c r="Q448"/>
      <c r="R448" s="9"/>
    </row>
    <row r="449" spans="2:18" x14ac:dyDescent="0.25">
      <c r="B449" s="8"/>
      <c r="C449"/>
      <c r="D449" s="8"/>
      <c r="E449"/>
      <c r="F449"/>
      <c r="G449" s="9"/>
      <c r="M449" s="8"/>
      <c r="N449"/>
      <c r="O449" s="8"/>
      <c r="P449"/>
      <c r="Q449"/>
      <c r="R449" s="9"/>
    </row>
    <row r="450" spans="2:18" x14ac:dyDescent="0.25">
      <c r="B450" s="8"/>
      <c r="C450"/>
      <c r="D450" s="8"/>
      <c r="E450"/>
      <c r="F450"/>
      <c r="G450" s="9"/>
      <c r="M450" s="8"/>
      <c r="N450"/>
      <c r="O450" s="8"/>
      <c r="P450"/>
      <c r="Q450"/>
      <c r="R450" s="9"/>
    </row>
    <row r="451" spans="2:18" x14ac:dyDescent="0.25">
      <c r="B451" s="8"/>
      <c r="C451"/>
      <c r="D451" s="8"/>
      <c r="E451" s="8"/>
      <c r="F451" s="8"/>
      <c r="G451" s="10"/>
      <c r="M451" s="8"/>
      <c r="N451"/>
      <c r="O451" s="8"/>
      <c r="P451" s="8"/>
      <c r="Q451" s="8"/>
      <c r="R451" s="10"/>
    </row>
    <row r="452" spans="2:18" x14ac:dyDescent="0.25">
      <c r="B452" s="8"/>
      <c r="C452"/>
      <c r="D452"/>
      <c r="E452"/>
      <c r="F452"/>
      <c r="G452" s="9"/>
      <c r="M452" s="8"/>
      <c r="N452"/>
      <c r="O452"/>
      <c r="P452"/>
      <c r="Q452"/>
      <c r="R452" s="9"/>
    </row>
    <row r="453" spans="2:18" x14ac:dyDescent="0.25">
      <c r="B453" s="8"/>
      <c r="C453"/>
      <c r="D453" s="8"/>
      <c r="E453"/>
      <c r="F453"/>
      <c r="G453" s="9"/>
      <c r="M453" s="8"/>
      <c r="N453"/>
      <c r="O453" s="8"/>
      <c r="P453"/>
      <c r="Q453"/>
      <c r="R453" s="9"/>
    </row>
    <row r="454" spans="2:18" x14ac:dyDescent="0.25">
      <c r="B454" s="8"/>
      <c r="C454"/>
      <c r="D454" s="8"/>
      <c r="E454"/>
      <c r="F454"/>
      <c r="G454" s="9"/>
      <c r="M454" s="8"/>
      <c r="N454"/>
      <c r="O454" s="8"/>
      <c r="P454"/>
      <c r="Q454"/>
      <c r="R454" s="9"/>
    </row>
    <row r="455" spans="2:18" x14ac:dyDescent="0.25">
      <c r="B455" s="8"/>
      <c r="C455"/>
      <c r="D455" s="8"/>
      <c r="E455" s="8"/>
      <c r="F455" s="8"/>
      <c r="G455" s="10"/>
      <c r="M455" s="8"/>
      <c r="N455"/>
      <c r="O455" s="8"/>
      <c r="P455" s="8"/>
      <c r="Q455" s="8"/>
      <c r="R455" s="10"/>
    </row>
    <row r="456" spans="2:18" x14ac:dyDescent="0.25">
      <c r="B456" s="8"/>
      <c r="C456"/>
      <c r="D456"/>
      <c r="E456"/>
      <c r="F456"/>
      <c r="G456" s="9"/>
      <c r="M456" s="8"/>
      <c r="N456"/>
      <c r="O456"/>
      <c r="P456"/>
      <c r="Q456"/>
      <c r="R456" s="9"/>
    </row>
    <row r="457" spans="2:18" x14ac:dyDescent="0.25">
      <c r="B457" s="8"/>
      <c r="C457"/>
      <c r="D457" s="8"/>
      <c r="E457"/>
      <c r="F457"/>
      <c r="G457" s="9"/>
      <c r="M457" s="8"/>
      <c r="N457"/>
      <c r="O457" s="8"/>
      <c r="P457"/>
      <c r="Q457"/>
      <c r="R457" s="9"/>
    </row>
    <row r="458" spans="2:18" x14ac:dyDescent="0.25">
      <c r="B458" s="8"/>
      <c r="C458"/>
      <c r="D458" s="8"/>
      <c r="E458"/>
      <c r="F458"/>
      <c r="G458" s="9"/>
      <c r="M458" s="8"/>
      <c r="N458"/>
      <c r="O458" s="8"/>
      <c r="P458"/>
      <c r="Q458"/>
      <c r="R458" s="9"/>
    </row>
    <row r="459" spans="2:18" x14ac:dyDescent="0.25">
      <c r="B459" s="8"/>
      <c r="C459"/>
      <c r="D459" s="8"/>
      <c r="E459" s="8"/>
      <c r="F459" s="8"/>
      <c r="G459" s="10"/>
      <c r="M459" s="8"/>
      <c r="N459"/>
      <c r="O459" s="8"/>
      <c r="P459" s="8"/>
      <c r="Q459" s="8"/>
      <c r="R459" s="10"/>
    </row>
    <row r="460" spans="2:18" x14ac:dyDescent="0.25">
      <c r="B460" s="8"/>
      <c r="C460"/>
      <c r="D460"/>
      <c r="E460"/>
      <c r="F460"/>
      <c r="G460" s="9"/>
      <c r="M460" s="8"/>
      <c r="N460"/>
      <c r="O460"/>
      <c r="P460"/>
      <c r="Q460"/>
      <c r="R460" s="9"/>
    </row>
    <row r="461" spans="2:18" x14ac:dyDescent="0.25">
      <c r="B461" s="8"/>
      <c r="C461"/>
      <c r="D461" s="8"/>
      <c r="E461"/>
      <c r="F461"/>
      <c r="G461" s="9"/>
      <c r="M461" s="8"/>
      <c r="N461"/>
      <c r="O461" s="8"/>
      <c r="P461"/>
      <c r="Q461"/>
      <c r="R461" s="9"/>
    </row>
    <row r="462" spans="2:18" x14ac:dyDescent="0.25">
      <c r="B462" s="8"/>
      <c r="C462"/>
      <c r="D462" s="8"/>
      <c r="E462"/>
      <c r="F462"/>
      <c r="G462" s="9"/>
      <c r="M462" s="8"/>
      <c r="N462"/>
      <c r="O462" s="8"/>
      <c r="P462"/>
      <c r="Q462"/>
      <c r="R462" s="9"/>
    </row>
    <row r="463" spans="2:18" x14ac:dyDescent="0.25">
      <c r="B463" s="8"/>
      <c r="C463"/>
      <c r="D463" s="8"/>
      <c r="E463"/>
      <c r="F463"/>
      <c r="G463" s="9"/>
      <c r="M463" s="8"/>
      <c r="N463"/>
      <c r="O463" s="8"/>
      <c r="P463"/>
      <c r="Q463"/>
      <c r="R463" s="9"/>
    </row>
    <row r="464" spans="2:18" x14ac:dyDescent="0.25">
      <c r="B464" s="8"/>
      <c r="C464"/>
      <c r="D464" s="8"/>
      <c r="E464"/>
      <c r="F464"/>
      <c r="G464" s="9"/>
      <c r="M464" s="8"/>
      <c r="N464"/>
      <c r="O464" s="8"/>
      <c r="P464"/>
      <c r="Q464"/>
      <c r="R464" s="9"/>
    </row>
    <row r="465" spans="2:18" x14ac:dyDescent="0.25">
      <c r="B465" s="8"/>
      <c r="C465"/>
      <c r="D465" s="8"/>
      <c r="E465" s="8"/>
      <c r="F465" s="8"/>
      <c r="G465" s="10"/>
      <c r="M465" s="8"/>
      <c r="N465"/>
      <c r="O465" s="8"/>
      <c r="P465" s="8"/>
      <c r="Q465" s="8"/>
      <c r="R465" s="10"/>
    </row>
    <row r="466" spans="2:18" x14ac:dyDescent="0.25">
      <c r="B466" s="8"/>
      <c r="C466"/>
      <c r="D466"/>
      <c r="E466"/>
      <c r="F466"/>
      <c r="G466" s="9"/>
      <c r="M466" s="8"/>
      <c r="N466"/>
      <c r="O466"/>
      <c r="P466"/>
      <c r="Q466"/>
      <c r="R466" s="9"/>
    </row>
    <row r="467" spans="2:18" x14ac:dyDescent="0.25">
      <c r="B467" s="8"/>
      <c r="C467"/>
      <c r="D467" s="8"/>
      <c r="E467"/>
      <c r="F467"/>
      <c r="G467" s="9"/>
      <c r="M467" s="8"/>
      <c r="N467"/>
      <c r="O467" s="8"/>
      <c r="P467"/>
      <c r="Q467"/>
      <c r="R467" s="9"/>
    </row>
    <row r="468" spans="2:18" x14ac:dyDescent="0.25">
      <c r="B468" s="8"/>
      <c r="C468"/>
      <c r="D468" s="8"/>
      <c r="E468"/>
      <c r="F468"/>
      <c r="G468" s="9"/>
      <c r="M468" s="8"/>
      <c r="N468"/>
      <c r="O468" s="8"/>
      <c r="P468"/>
      <c r="Q468"/>
      <c r="R468" s="9"/>
    </row>
    <row r="469" spans="2:18" x14ac:dyDescent="0.25">
      <c r="B469" s="8"/>
      <c r="C469"/>
      <c r="D469" s="8"/>
      <c r="E469"/>
      <c r="F469"/>
      <c r="G469" s="9"/>
      <c r="M469" s="8"/>
      <c r="N469"/>
      <c r="O469" s="8"/>
      <c r="P469"/>
      <c r="Q469"/>
      <c r="R469" s="9"/>
    </row>
    <row r="470" spans="2:18" x14ac:dyDescent="0.25">
      <c r="B470" s="8"/>
      <c r="C470"/>
      <c r="D470" s="8"/>
      <c r="E470"/>
      <c r="F470"/>
      <c r="G470" s="9"/>
      <c r="M470" s="8"/>
      <c r="N470"/>
      <c r="O470" s="8"/>
      <c r="P470"/>
      <c r="Q470"/>
      <c r="R470" s="9"/>
    </row>
    <row r="471" spans="2:18" x14ac:dyDescent="0.25">
      <c r="B471" s="8"/>
      <c r="C471"/>
      <c r="D471" s="8"/>
      <c r="E471"/>
      <c r="F471"/>
      <c r="G471" s="9"/>
      <c r="M471" s="8"/>
      <c r="N471"/>
      <c r="O471" s="8"/>
      <c r="P471"/>
      <c r="Q471"/>
      <c r="R471" s="9"/>
    </row>
    <row r="472" spans="2:18" x14ac:dyDescent="0.25">
      <c r="B472" s="8"/>
      <c r="C472"/>
      <c r="D472" s="8"/>
      <c r="E472"/>
      <c r="F472"/>
      <c r="G472" s="9"/>
      <c r="M472" s="8"/>
      <c r="N472"/>
      <c r="O472" s="8"/>
      <c r="P472"/>
      <c r="Q472"/>
      <c r="R472" s="9"/>
    </row>
    <row r="473" spans="2:18" x14ac:dyDescent="0.25">
      <c r="B473" s="8"/>
      <c r="C473"/>
      <c r="D473" s="8"/>
      <c r="E473"/>
      <c r="F473"/>
      <c r="G473" s="9"/>
      <c r="M473" s="8"/>
      <c r="N473"/>
      <c r="O473" s="8"/>
      <c r="P473"/>
      <c r="Q473"/>
      <c r="R473" s="9"/>
    </row>
    <row r="474" spans="2:18" x14ac:dyDescent="0.25">
      <c r="B474" s="8"/>
      <c r="C474"/>
      <c r="D474" s="8"/>
      <c r="E474"/>
      <c r="F474"/>
      <c r="G474" s="9"/>
      <c r="M474" s="8"/>
      <c r="N474"/>
      <c r="O474" s="8"/>
      <c r="P474"/>
      <c r="Q474"/>
      <c r="R474" s="9"/>
    </row>
    <row r="475" spans="2:18" x14ac:dyDescent="0.25">
      <c r="B475" s="8"/>
      <c r="C475"/>
      <c r="D475" s="8"/>
      <c r="E475"/>
      <c r="F475"/>
      <c r="G475" s="9"/>
      <c r="M475" s="8"/>
      <c r="N475"/>
      <c r="O475" s="8"/>
      <c r="P475"/>
      <c r="Q475"/>
      <c r="R475" s="9"/>
    </row>
    <row r="476" spans="2:18" x14ac:dyDescent="0.25">
      <c r="B476" s="8"/>
      <c r="C476"/>
      <c r="D476" s="8"/>
      <c r="E476"/>
      <c r="F476"/>
      <c r="G476" s="9"/>
      <c r="M476" s="8"/>
      <c r="N476"/>
      <c r="O476" s="8"/>
      <c r="P476"/>
      <c r="Q476"/>
      <c r="R476" s="9"/>
    </row>
    <row r="477" spans="2:18" x14ac:dyDescent="0.25">
      <c r="B477" s="8"/>
      <c r="C477"/>
      <c r="D477" s="8"/>
      <c r="E477"/>
      <c r="F477"/>
      <c r="G477" s="9"/>
      <c r="M477" s="8"/>
      <c r="N477"/>
      <c r="O477" s="8"/>
      <c r="P477"/>
      <c r="Q477"/>
      <c r="R477" s="9"/>
    </row>
    <row r="478" spans="2:18" x14ac:dyDescent="0.25">
      <c r="B478" s="8"/>
      <c r="C478"/>
      <c r="D478" s="8"/>
      <c r="E478"/>
      <c r="F478"/>
      <c r="G478" s="9"/>
      <c r="M478" s="8"/>
      <c r="N478"/>
      <c r="O478" s="8"/>
      <c r="P478"/>
      <c r="Q478"/>
      <c r="R478" s="9"/>
    </row>
    <row r="479" spans="2:18" x14ac:dyDescent="0.25">
      <c r="B479" s="8"/>
      <c r="C479"/>
      <c r="D479" s="8"/>
      <c r="E479"/>
      <c r="F479"/>
      <c r="G479" s="9"/>
      <c r="M479" s="8"/>
      <c r="N479"/>
      <c r="O479" s="8"/>
      <c r="P479"/>
      <c r="Q479"/>
      <c r="R479" s="9"/>
    </row>
    <row r="480" spans="2:18" x14ac:dyDescent="0.25">
      <c r="B480" s="8"/>
      <c r="C480"/>
      <c r="D480" s="8"/>
      <c r="E480"/>
      <c r="F480"/>
      <c r="G480" s="9"/>
      <c r="M480" s="8"/>
      <c r="N480"/>
      <c r="O480" s="8"/>
      <c r="P480"/>
      <c r="Q480"/>
      <c r="R480" s="9"/>
    </row>
    <row r="481" spans="2:18" x14ac:dyDescent="0.25">
      <c r="B481" s="8"/>
      <c r="C481"/>
      <c r="D481" s="8"/>
      <c r="E481"/>
      <c r="F481"/>
      <c r="G481" s="9"/>
      <c r="M481" s="8"/>
      <c r="N481"/>
      <c r="O481" s="8"/>
      <c r="P481"/>
      <c r="Q481"/>
      <c r="R481" s="9"/>
    </row>
    <row r="482" spans="2:18" x14ac:dyDescent="0.25">
      <c r="B482" s="8"/>
      <c r="C482"/>
      <c r="D482" s="8"/>
      <c r="E482"/>
      <c r="F482"/>
      <c r="G482" s="9"/>
      <c r="M482" s="8"/>
      <c r="N482"/>
      <c r="O482" s="8"/>
      <c r="P482"/>
      <c r="Q482"/>
      <c r="R482" s="9"/>
    </row>
    <row r="483" spans="2:18" x14ac:dyDescent="0.25">
      <c r="B483" s="8"/>
      <c r="C483"/>
      <c r="D483" s="8"/>
      <c r="E483"/>
      <c r="F483"/>
      <c r="G483" s="9"/>
      <c r="M483" s="8"/>
      <c r="N483"/>
      <c r="O483" s="8"/>
      <c r="P483"/>
      <c r="Q483"/>
      <c r="R483" s="9"/>
    </row>
    <row r="484" spans="2:18" x14ac:dyDescent="0.25">
      <c r="B484" s="8"/>
      <c r="C484"/>
      <c r="D484" s="8"/>
      <c r="E484"/>
      <c r="F484"/>
      <c r="G484" s="9"/>
      <c r="M484" s="8"/>
      <c r="N484"/>
      <c r="O484" s="8"/>
      <c r="P484"/>
      <c r="Q484"/>
      <c r="R484" s="9"/>
    </row>
    <row r="485" spans="2:18" x14ac:dyDescent="0.25">
      <c r="B485" s="8"/>
      <c r="C485"/>
      <c r="D485" s="8"/>
      <c r="E485" s="8"/>
      <c r="F485" s="8"/>
      <c r="G485" s="10"/>
      <c r="M485" s="8"/>
      <c r="N485"/>
      <c r="O485" s="8"/>
      <c r="P485" s="8"/>
      <c r="Q485" s="8"/>
      <c r="R485" s="10"/>
    </row>
    <row r="486" spans="2:18" x14ac:dyDescent="0.25">
      <c r="B486" s="8"/>
      <c r="C486"/>
      <c r="D486"/>
      <c r="E486"/>
      <c r="F486"/>
      <c r="G486" s="9"/>
      <c r="M486" s="8"/>
      <c r="N486"/>
      <c r="O486"/>
      <c r="P486"/>
      <c r="Q486"/>
      <c r="R486" s="9"/>
    </row>
    <row r="487" spans="2:18" x14ac:dyDescent="0.25">
      <c r="B487" s="8"/>
      <c r="C487"/>
      <c r="D487" s="8"/>
      <c r="E487"/>
      <c r="F487"/>
      <c r="G487" s="9"/>
      <c r="M487" s="8"/>
      <c r="N487"/>
      <c r="O487" s="8"/>
      <c r="P487"/>
      <c r="Q487"/>
      <c r="R487" s="9"/>
    </row>
    <row r="488" spans="2:18" x14ac:dyDescent="0.25">
      <c r="B488" s="8"/>
      <c r="C488"/>
      <c r="D488" s="8"/>
      <c r="E488"/>
      <c r="F488"/>
      <c r="G488" s="9"/>
      <c r="M488" s="8"/>
      <c r="N488"/>
      <c r="O488" s="8"/>
      <c r="P488"/>
      <c r="Q488"/>
      <c r="R488" s="9"/>
    </row>
    <row r="489" spans="2:18" x14ac:dyDescent="0.25">
      <c r="B489" s="8"/>
      <c r="C489"/>
      <c r="D489" s="8"/>
      <c r="E489" s="8"/>
      <c r="F489" s="8"/>
      <c r="G489" s="10"/>
      <c r="M489" s="8"/>
      <c r="N489"/>
      <c r="O489" s="8"/>
      <c r="P489" s="8"/>
      <c r="Q489" s="8"/>
      <c r="R489" s="10"/>
    </row>
    <row r="490" spans="2:18" x14ac:dyDescent="0.25">
      <c r="B490" s="8"/>
      <c r="C490"/>
      <c r="D490"/>
      <c r="E490"/>
      <c r="F490"/>
      <c r="G490" s="9"/>
      <c r="M490" s="8"/>
      <c r="N490"/>
      <c r="O490"/>
      <c r="P490"/>
      <c r="Q490"/>
      <c r="R490" s="9"/>
    </row>
    <row r="491" spans="2:18" x14ac:dyDescent="0.25">
      <c r="B491" s="8"/>
      <c r="C491"/>
      <c r="D491" s="8"/>
      <c r="E491"/>
      <c r="F491"/>
      <c r="G491" s="9"/>
      <c r="M491" s="8"/>
      <c r="N491"/>
      <c r="O491" s="8"/>
      <c r="P491"/>
      <c r="Q491"/>
      <c r="R491" s="9"/>
    </row>
    <row r="492" spans="2:18" x14ac:dyDescent="0.25">
      <c r="B492" s="8"/>
      <c r="C492"/>
      <c r="D492" s="8"/>
      <c r="E492"/>
      <c r="F492"/>
      <c r="G492" s="9"/>
      <c r="M492" s="8"/>
      <c r="N492"/>
      <c r="O492" s="8"/>
      <c r="P492"/>
      <c r="Q492"/>
      <c r="R492" s="9"/>
    </row>
    <row r="493" spans="2:18" x14ac:dyDescent="0.25">
      <c r="B493" s="8"/>
      <c r="C493"/>
      <c r="D493" s="8"/>
      <c r="E493" s="8"/>
      <c r="F493" s="8"/>
      <c r="G493" s="10"/>
      <c r="M493" s="8"/>
      <c r="N493"/>
      <c r="O493" s="8"/>
      <c r="P493" s="8"/>
      <c r="Q493" s="8"/>
      <c r="R493" s="10"/>
    </row>
    <row r="494" spans="2:18" x14ac:dyDescent="0.25">
      <c r="B494" s="8"/>
      <c r="C494"/>
      <c r="D494"/>
      <c r="E494"/>
      <c r="F494"/>
      <c r="G494" s="9"/>
      <c r="M494" s="8"/>
      <c r="N494"/>
      <c r="O494"/>
      <c r="P494"/>
      <c r="Q494"/>
      <c r="R494" s="9"/>
    </row>
    <row r="495" spans="2:18" x14ac:dyDescent="0.25">
      <c r="B495" s="8"/>
      <c r="C495"/>
      <c r="D495" s="8"/>
      <c r="E495"/>
      <c r="F495"/>
      <c r="G495" s="9"/>
      <c r="M495" s="8"/>
      <c r="N495"/>
      <c r="O495" s="8"/>
      <c r="P495"/>
      <c r="Q495"/>
      <c r="R495" s="9"/>
    </row>
    <row r="496" spans="2:18" x14ac:dyDescent="0.25">
      <c r="B496" s="8"/>
      <c r="C496"/>
      <c r="D496" s="8"/>
      <c r="E496"/>
      <c r="F496"/>
      <c r="G496" s="9"/>
      <c r="M496" s="8"/>
      <c r="N496"/>
      <c r="O496" s="8"/>
      <c r="P496"/>
      <c r="Q496"/>
      <c r="R496" s="9"/>
    </row>
    <row r="497" spans="2:18" x14ac:dyDescent="0.25">
      <c r="B497" s="8"/>
      <c r="C497"/>
      <c r="D497" s="8"/>
      <c r="E497"/>
      <c r="F497"/>
      <c r="G497" s="9"/>
      <c r="M497" s="8"/>
      <c r="N497"/>
      <c r="O497" s="8"/>
      <c r="P497"/>
      <c r="Q497"/>
      <c r="R497" s="9"/>
    </row>
    <row r="498" spans="2:18" x14ac:dyDescent="0.25">
      <c r="B498" s="8"/>
      <c r="C498"/>
      <c r="D498" s="8"/>
      <c r="E498"/>
      <c r="F498"/>
      <c r="G498" s="9"/>
      <c r="M498" s="8"/>
      <c r="N498"/>
      <c r="O498" s="8"/>
      <c r="P498"/>
      <c r="Q498"/>
      <c r="R498" s="9"/>
    </row>
    <row r="499" spans="2:18" x14ac:dyDescent="0.25">
      <c r="B499" s="8"/>
      <c r="C499"/>
      <c r="D499" s="8"/>
      <c r="E499" s="8"/>
      <c r="F499" s="8"/>
      <c r="G499" s="10"/>
      <c r="M499" s="8"/>
      <c r="N499"/>
      <c r="O499" s="8"/>
      <c r="P499" s="8"/>
      <c r="Q499" s="8"/>
      <c r="R499" s="10"/>
    </row>
    <row r="500" spans="2:18" x14ac:dyDescent="0.25">
      <c r="B500" s="8"/>
      <c r="C500"/>
      <c r="D500"/>
      <c r="E500"/>
      <c r="F500"/>
      <c r="G500" s="9"/>
      <c r="M500" s="8"/>
      <c r="N500"/>
      <c r="O500"/>
      <c r="P500"/>
      <c r="Q500"/>
      <c r="R500" s="9"/>
    </row>
    <row r="501" spans="2:18" x14ac:dyDescent="0.25">
      <c r="B501" s="8"/>
      <c r="C501" s="8"/>
      <c r="D501" s="8"/>
      <c r="E501" s="8"/>
      <c r="F501" s="8"/>
      <c r="G501" s="10"/>
      <c r="M501" s="8"/>
      <c r="N501" s="8"/>
      <c r="O501" s="8"/>
      <c r="P501" s="8"/>
      <c r="Q501" s="8"/>
      <c r="R501" s="10"/>
    </row>
    <row r="502" spans="2:18" x14ac:dyDescent="0.25">
      <c r="B502" s="8"/>
      <c r="C502"/>
      <c r="D502" s="8"/>
      <c r="E502"/>
      <c r="F502"/>
      <c r="G502" s="9"/>
      <c r="M502" s="8"/>
      <c r="N502"/>
      <c r="O502" s="8"/>
      <c r="P502"/>
      <c r="Q502"/>
      <c r="R502" s="9"/>
    </row>
    <row r="503" spans="2:18" x14ac:dyDescent="0.25">
      <c r="B503" s="8"/>
      <c r="C503"/>
      <c r="D503" s="8"/>
      <c r="E503"/>
      <c r="F503"/>
      <c r="G503" s="9"/>
      <c r="M503" s="8"/>
      <c r="N503"/>
      <c r="O503" s="8"/>
      <c r="P503"/>
      <c r="Q503"/>
      <c r="R503" s="9"/>
    </row>
    <row r="504" spans="2:18" x14ac:dyDescent="0.25">
      <c r="B504" s="8"/>
      <c r="C504"/>
      <c r="D504" s="8"/>
      <c r="E504" s="8"/>
      <c r="F504" s="8"/>
      <c r="G504" s="10"/>
      <c r="M504" s="8"/>
      <c r="N504"/>
      <c r="O504" s="8"/>
      <c r="P504" s="8"/>
      <c r="Q504" s="8"/>
      <c r="R504" s="10"/>
    </row>
    <row r="505" spans="2:18" x14ac:dyDescent="0.25">
      <c r="B505" s="8"/>
      <c r="C505"/>
      <c r="D505"/>
      <c r="E505"/>
      <c r="F505"/>
      <c r="G505" s="9"/>
      <c r="M505" s="8"/>
      <c r="N505"/>
      <c r="O505"/>
      <c r="P505"/>
      <c r="Q505"/>
      <c r="R505" s="9"/>
    </row>
    <row r="506" spans="2:18" x14ac:dyDescent="0.25">
      <c r="B506" s="8"/>
      <c r="C506"/>
      <c r="D506" s="8"/>
      <c r="E506"/>
      <c r="F506"/>
      <c r="G506" s="9"/>
      <c r="M506" s="8"/>
      <c r="N506"/>
      <c r="O506" s="8"/>
      <c r="P506"/>
      <c r="Q506"/>
      <c r="R506" s="9"/>
    </row>
    <row r="507" spans="2:18" x14ac:dyDescent="0.25">
      <c r="B507" s="8"/>
      <c r="C507"/>
      <c r="D507" s="8"/>
      <c r="E507"/>
      <c r="F507"/>
      <c r="G507" s="9"/>
      <c r="M507" s="8"/>
      <c r="N507"/>
      <c r="O507" s="8"/>
      <c r="P507"/>
      <c r="Q507"/>
      <c r="R507" s="9"/>
    </row>
    <row r="508" spans="2:18" x14ac:dyDescent="0.25">
      <c r="B508" s="8"/>
      <c r="C508"/>
      <c r="D508" s="8"/>
      <c r="E508" s="8"/>
      <c r="F508" s="8"/>
      <c r="G508" s="10"/>
      <c r="M508" s="8"/>
      <c r="N508"/>
      <c r="O508" s="8"/>
      <c r="P508" s="8"/>
      <c r="Q508" s="8"/>
      <c r="R508" s="10"/>
    </row>
    <row r="509" spans="2:18" x14ac:dyDescent="0.25">
      <c r="B509" s="8"/>
      <c r="C509"/>
      <c r="D509"/>
      <c r="E509"/>
      <c r="F509"/>
      <c r="G509" s="9"/>
      <c r="M509" s="8"/>
      <c r="N509"/>
      <c r="O509"/>
      <c r="P509"/>
      <c r="Q509"/>
      <c r="R509" s="9"/>
    </row>
    <row r="510" spans="2:18" x14ac:dyDescent="0.25">
      <c r="B510" s="8"/>
      <c r="C510"/>
      <c r="D510" s="8"/>
      <c r="E510"/>
      <c r="F510"/>
      <c r="G510" s="9"/>
      <c r="M510" s="8"/>
      <c r="N510"/>
      <c r="O510" s="8"/>
      <c r="P510"/>
      <c r="Q510"/>
      <c r="R510" s="9"/>
    </row>
    <row r="511" spans="2:18" x14ac:dyDescent="0.25">
      <c r="B511" s="8"/>
      <c r="C511"/>
      <c r="D511" s="8"/>
      <c r="E511"/>
      <c r="F511"/>
      <c r="G511" s="9"/>
      <c r="M511" s="8"/>
      <c r="N511"/>
      <c r="O511" s="8"/>
      <c r="P511"/>
      <c r="Q511"/>
      <c r="R511" s="9"/>
    </row>
    <row r="512" spans="2:18" x14ac:dyDescent="0.25">
      <c r="B512" s="8"/>
      <c r="C512"/>
      <c r="D512" s="8"/>
      <c r="E512" s="8"/>
      <c r="F512" s="8"/>
      <c r="G512" s="10"/>
      <c r="M512" s="8"/>
      <c r="N512"/>
      <c r="O512" s="8"/>
      <c r="P512" s="8"/>
      <c r="Q512" s="8"/>
      <c r="R512" s="10"/>
    </row>
    <row r="513" spans="2:18" x14ac:dyDescent="0.25">
      <c r="B513" s="8"/>
      <c r="C513"/>
      <c r="D513"/>
      <c r="E513"/>
      <c r="F513"/>
      <c r="G513" s="9"/>
      <c r="M513" s="8"/>
      <c r="N513"/>
      <c r="O513"/>
      <c r="P513"/>
      <c r="Q513"/>
      <c r="R513" s="9"/>
    </row>
    <row r="514" spans="2:18" x14ac:dyDescent="0.25">
      <c r="B514" s="8"/>
      <c r="C514"/>
      <c r="D514" s="8"/>
      <c r="E514"/>
      <c r="F514"/>
      <c r="G514" s="9"/>
      <c r="M514" s="8"/>
      <c r="N514"/>
      <c r="O514" s="8"/>
      <c r="P514"/>
      <c r="Q514"/>
      <c r="R514" s="9"/>
    </row>
    <row r="515" spans="2:18" x14ac:dyDescent="0.25">
      <c r="B515" s="8"/>
      <c r="C515"/>
      <c r="D515" s="8"/>
      <c r="E515"/>
      <c r="F515"/>
      <c r="G515" s="9"/>
      <c r="M515" s="8"/>
      <c r="N515"/>
      <c r="O515" s="8"/>
      <c r="P515"/>
      <c r="Q515"/>
      <c r="R515" s="9"/>
    </row>
    <row r="516" spans="2:18" x14ac:dyDescent="0.25">
      <c r="B516" s="8"/>
      <c r="C516"/>
      <c r="D516" s="8"/>
      <c r="E516"/>
      <c r="F516"/>
      <c r="G516" s="9"/>
      <c r="M516" s="8"/>
      <c r="N516"/>
      <c r="O516" s="8"/>
      <c r="P516"/>
      <c r="Q516"/>
      <c r="R516" s="9"/>
    </row>
    <row r="517" spans="2:18" x14ac:dyDescent="0.25">
      <c r="B517" s="8"/>
      <c r="C517"/>
      <c r="D517" s="8"/>
      <c r="E517"/>
      <c r="F517"/>
      <c r="G517" s="9"/>
      <c r="M517" s="8"/>
      <c r="N517"/>
      <c r="O517" s="8"/>
      <c r="P517"/>
      <c r="Q517"/>
      <c r="R517" s="9"/>
    </row>
    <row r="518" spans="2:18" x14ac:dyDescent="0.25">
      <c r="B518" s="8"/>
      <c r="C518"/>
      <c r="D518" s="8"/>
      <c r="E518" s="8"/>
      <c r="F518" s="8"/>
      <c r="G518" s="10"/>
      <c r="M518" s="8"/>
      <c r="N518"/>
      <c r="O518" s="8"/>
      <c r="P518" s="8"/>
      <c r="Q518" s="8"/>
      <c r="R518" s="10"/>
    </row>
    <row r="519" spans="2:18" x14ac:dyDescent="0.25">
      <c r="B519" s="8"/>
      <c r="C519"/>
      <c r="D519"/>
      <c r="E519"/>
      <c r="F519"/>
      <c r="G519" s="9"/>
      <c r="M519" s="8"/>
      <c r="N519"/>
      <c r="O519"/>
      <c r="P519"/>
      <c r="Q519"/>
      <c r="R519" s="9"/>
    </row>
    <row r="520" spans="2:18" x14ac:dyDescent="0.25">
      <c r="B520" s="8"/>
      <c r="C520" s="8"/>
      <c r="D520" s="8"/>
      <c r="E520" s="8"/>
      <c r="F520" s="8"/>
      <c r="G520" s="10"/>
      <c r="M520" s="8"/>
      <c r="N520" s="8"/>
      <c r="O520" s="8"/>
      <c r="P520" s="8"/>
      <c r="Q520" s="8"/>
      <c r="R520" s="10"/>
    </row>
    <row r="521" spans="2:18" x14ac:dyDescent="0.25">
      <c r="B521" s="8"/>
      <c r="C521"/>
      <c r="D521" s="8"/>
      <c r="E521"/>
      <c r="F521"/>
      <c r="G521" s="9"/>
      <c r="M521" s="8"/>
      <c r="N521"/>
      <c r="O521" s="8"/>
      <c r="P521"/>
      <c r="Q521"/>
      <c r="R521" s="9"/>
    </row>
    <row r="522" spans="2:18" x14ac:dyDescent="0.25">
      <c r="B522" s="8"/>
      <c r="C522"/>
      <c r="D522" s="8"/>
      <c r="E522"/>
      <c r="F522"/>
      <c r="G522" s="9"/>
      <c r="M522" s="8"/>
      <c r="N522"/>
      <c r="O522" s="8"/>
      <c r="P522"/>
      <c r="Q522"/>
      <c r="R522" s="9"/>
    </row>
    <row r="523" spans="2:18" x14ac:dyDescent="0.25">
      <c r="B523" s="8"/>
      <c r="C523"/>
      <c r="D523" s="8"/>
      <c r="E523" s="8"/>
      <c r="F523" s="8"/>
      <c r="G523" s="10"/>
      <c r="M523" s="8"/>
      <c r="N523"/>
      <c r="O523" s="8"/>
      <c r="P523" s="8"/>
      <c r="Q523" s="8"/>
      <c r="R523" s="10"/>
    </row>
    <row r="524" spans="2:18" x14ac:dyDescent="0.25">
      <c r="B524" s="8"/>
      <c r="C524"/>
      <c r="D524"/>
      <c r="E524"/>
      <c r="F524"/>
      <c r="G524" s="9"/>
      <c r="M524" s="8"/>
      <c r="N524"/>
      <c r="O524"/>
      <c r="P524"/>
      <c r="Q524"/>
      <c r="R524" s="9"/>
    </row>
    <row r="525" spans="2:18" x14ac:dyDescent="0.25">
      <c r="B525" s="8"/>
      <c r="C525"/>
      <c r="D525" s="8"/>
      <c r="E525"/>
      <c r="F525"/>
      <c r="G525" s="9"/>
      <c r="M525" s="8"/>
      <c r="N525"/>
      <c r="O525" s="8"/>
      <c r="P525"/>
      <c r="Q525"/>
      <c r="R525" s="9"/>
    </row>
    <row r="526" spans="2:18" x14ac:dyDescent="0.25">
      <c r="B526" s="8"/>
      <c r="C526"/>
      <c r="D526" s="8"/>
      <c r="E526"/>
      <c r="F526"/>
      <c r="G526" s="9"/>
      <c r="M526" s="8"/>
      <c r="N526"/>
      <c r="O526" s="8"/>
      <c r="P526"/>
      <c r="Q526"/>
      <c r="R526" s="9"/>
    </row>
    <row r="527" spans="2:18" x14ac:dyDescent="0.25">
      <c r="B527" s="8"/>
      <c r="C527"/>
      <c r="D527" s="8"/>
      <c r="E527" s="8"/>
      <c r="F527" s="8"/>
      <c r="G527" s="10"/>
      <c r="M527" s="8"/>
      <c r="N527"/>
      <c r="O527" s="8"/>
      <c r="P527" s="8"/>
      <c r="Q527" s="8"/>
      <c r="R527" s="10"/>
    </row>
    <row r="528" spans="2:18" x14ac:dyDescent="0.25">
      <c r="B528" s="8"/>
      <c r="C528"/>
      <c r="D528"/>
      <c r="E528"/>
      <c r="F528"/>
      <c r="G528" s="9"/>
      <c r="M528" s="8"/>
      <c r="N528"/>
      <c r="O528"/>
      <c r="P528"/>
      <c r="Q528"/>
      <c r="R528" s="9"/>
    </row>
    <row r="529" spans="2:18" x14ac:dyDescent="0.25">
      <c r="B529" s="8"/>
      <c r="C529"/>
      <c r="D529" s="8"/>
      <c r="E529"/>
      <c r="F529"/>
      <c r="G529" s="9"/>
      <c r="M529" s="8"/>
      <c r="N529"/>
      <c r="O529" s="8"/>
      <c r="P529"/>
      <c r="Q529"/>
      <c r="R529" s="9"/>
    </row>
    <row r="530" spans="2:18" x14ac:dyDescent="0.25">
      <c r="B530" s="8"/>
      <c r="C530"/>
      <c r="D530" s="8"/>
      <c r="E530"/>
      <c r="F530"/>
      <c r="G530" s="9"/>
      <c r="M530" s="8"/>
      <c r="N530"/>
      <c r="O530" s="8"/>
      <c r="P530"/>
      <c r="Q530"/>
      <c r="R530" s="9"/>
    </row>
    <row r="531" spans="2:18" x14ac:dyDescent="0.25">
      <c r="B531" s="8"/>
      <c r="C531"/>
      <c r="D531" s="8"/>
      <c r="E531" s="8"/>
      <c r="F531" s="8"/>
      <c r="G531" s="10"/>
      <c r="M531" s="8"/>
      <c r="N531"/>
      <c r="O531" s="8"/>
      <c r="P531" s="8"/>
      <c r="Q531" s="8"/>
      <c r="R531" s="10"/>
    </row>
    <row r="532" spans="2:18" x14ac:dyDescent="0.25">
      <c r="B532" s="8"/>
      <c r="C532"/>
      <c r="D532"/>
      <c r="E532"/>
      <c r="F532"/>
      <c r="G532" s="9"/>
      <c r="M532" s="8"/>
      <c r="N532"/>
      <c r="O532"/>
      <c r="P532"/>
      <c r="Q532"/>
      <c r="R532" s="9"/>
    </row>
    <row r="533" spans="2:18" x14ac:dyDescent="0.25">
      <c r="B533" s="8"/>
      <c r="C533"/>
      <c r="D533" s="8"/>
      <c r="E533"/>
      <c r="F533"/>
      <c r="G533" s="9"/>
      <c r="M533" s="8"/>
      <c r="N533"/>
      <c r="O533" s="8"/>
      <c r="P533"/>
      <c r="Q533"/>
      <c r="R533" s="9"/>
    </row>
    <row r="534" spans="2:18" x14ac:dyDescent="0.25">
      <c r="B534" s="8"/>
      <c r="C534"/>
      <c r="D534" s="8"/>
      <c r="E534"/>
      <c r="F534"/>
      <c r="G534" s="9"/>
      <c r="M534" s="8"/>
      <c r="N534"/>
      <c r="O534" s="8"/>
      <c r="P534"/>
      <c r="Q534"/>
      <c r="R534" s="9"/>
    </row>
    <row r="535" spans="2:18" x14ac:dyDescent="0.25">
      <c r="B535" s="8"/>
      <c r="C535"/>
      <c r="D535" s="8"/>
      <c r="E535" s="8"/>
      <c r="F535" s="8"/>
      <c r="G535" s="10"/>
      <c r="M535" s="8"/>
      <c r="N535"/>
      <c r="O535" s="8"/>
      <c r="P535" s="8"/>
      <c r="Q535" s="8"/>
      <c r="R535" s="10"/>
    </row>
    <row r="536" spans="2:18" x14ac:dyDescent="0.25">
      <c r="B536" s="8"/>
      <c r="C536"/>
      <c r="D536"/>
      <c r="E536"/>
      <c r="F536"/>
      <c r="G536" s="9"/>
      <c r="M536" s="8"/>
      <c r="N536"/>
      <c r="O536"/>
      <c r="P536"/>
      <c r="Q536"/>
      <c r="R536" s="9"/>
    </row>
    <row r="537" spans="2:18" x14ac:dyDescent="0.25">
      <c r="B537" s="8"/>
      <c r="C537"/>
      <c r="D537" s="8"/>
      <c r="E537"/>
      <c r="F537"/>
      <c r="G537" s="9"/>
      <c r="M537" s="8"/>
      <c r="N537"/>
      <c r="O537" s="8"/>
      <c r="P537"/>
      <c r="Q537"/>
      <c r="R537" s="9"/>
    </row>
    <row r="538" spans="2:18" x14ac:dyDescent="0.25">
      <c r="B538" s="8"/>
      <c r="C538"/>
      <c r="D538" s="8"/>
      <c r="E538"/>
      <c r="F538"/>
      <c r="G538" s="9"/>
      <c r="M538" s="8"/>
      <c r="N538"/>
      <c r="O538" s="8"/>
      <c r="P538"/>
      <c r="Q538"/>
      <c r="R538" s="9"/>
    </row>
    <row r="539" spans="2:18" x14ac:dyDescent="0.25">
      <c r="B539" s="8"/>
      <c r="C539"/>
      <c r="D539" s="8"/>
      <c r="E539"/>
      <c r="F539"/>
      <c r="G539" s="9"/>
      <c r="M539" s="8"/>
      <c r="N539"/>
      <c r="O539" s="8"/>
      <c r="P539"/>
      <c r="Q539"/>
      <c r="R539" s="9"/>
    </row>
    <row r="540" spans="2:18" x14ac:dyDescent="0.25">
      <c r="B540" s="8"/>
      <c r="C540"/>
      <c r="D540" s="8"/>
      <c r="E540"/>
      <c r="F540"/>
      <c r="G540" s="9"/>
      <c r="M540" s="8"/>
      <c r="N540"/>
      <c r="O540" s="8"/>
      <c r="P540"/>
      <c r="Q540"/>
      <c r="R540" s="9"/>
    </row>
    <row r="541" spans="2:18" x14ac:dyDescent="0.25">
      <c r="B541" s="8"/>
      <c r="C541"/>
      <c r="D541" s="8"/>
      <c r="E541" s="8"/>
      <c r="F541" s="8"/>
      <c r="G541" s="10"/>
      <c r="M541" s="8"/>
      <c r="N541"/>
      <c r="O541" s="8"/>
      <c r="P541" s="8"/>
      <c r="Q541" s="8"/>
      <c r="R541" s="10"/>
    </row>
    <row r="542" spans="2:18" x14ac:dyDescent="0.25">
      <c r="B542" s="8"/>
      <c r="C542"/>
      <c r="D542"/>
      <c r="E542"/>
      <c r="F542"/>
      <c r="G542" s="9"/>
      <c r="M542" s="8"/>
      <c r="N542"/>
      <c r="O542"/>
      <c r="P542"/>
      <c r="Q542"/>
      <c r="R542" s="9"/>
    </row>
    <row r="543" spans="2:18" x14ac:dyDescent="0.25">
      <c r="B543" s="8"/>
      <c r="C543"/>
      <c r="D543" s="8"/>
      <c r="E543"/>
      <c r="F543"/>
      <c r="G543" s="9"/>
      <c r="M543" s="8"/>
      <c r="N543"/>
      <c r="O543" s="8"/>
      <c r="P543"/>
      <c r="Q543"/>
      <c r="R543" s="9"/>
    </row>
    <row r="544" spans="2:18" x14ac:dyDescent="0.25">
      <c r="B544" s="8"/>
      <c r="C544"/>
      <c r="D544" s="8"/>
      <c r="E544"/>
      <c r="F544"/>
      <c r="G544" s="9"/>
      <c r="M544" s="8"/>
      <c r="N544"/>
      <c r="O544" s="8"/>
      <c r="P544"/>
      <c r="Q544"/>
      <c r="R544" s="9"/>
    </row>
    <row r="545" spans="2:18" x14ac:dyDescent="0.25">
      <c r="B545" s="8"/>
      <c r="C545"/>
      <c r="D545" s="8"/>
      <c r="E545"/>
      <c r="F545"/>
      <c r="G545" s="9"/>
      <c r="M545" s="8"/>
      <c r="N545"/>
      <c r="O545" s="8"/>
      <c r="P545"/>
      <c r="Q545"/>
      <c r="R545" s="9"/>
    </row>
    <row r="546" spans="2:18" x14ac:dyDescent="0.25">
      <c r="B546" s="8"/>
      <c r="C546"/>
      <c r="D546" s="8"/>
      <c r="E546"/>
      <c r="F546"/>
      <c r="G546" s="9"/>
      <c r="M546" s="8"/>
      <c r="N546"/>
      <c r="O546" s="8"/>
      <c r="P546"/>
      <c r="Q546"/>
      <c r="R546" s="9"/>
    </row>
    <row r="547" spans="2:18" x14ac:dyDescent="0.25">
      <c r="B547" s="8"/>
      <c r="C547"/>
      <c r="D547" s="8"/>
      <c r="E547"/>
      <c r="F547"/>
      <c r="G547" s="9"/>
      <c r="M547" s="8"/>
      <c r="N547"/>
      <c r="O547" s="8"/>
      <c r="P547"/>
      <c r="Q547"/>
      <c r="R547" s="9"/>
    </row>
    <row r="548" spans="2:18" x14ac:dyDescent="0.25">
      <c r="B548" s="8"/>
      <c r="C548"/>
      <c r="D548" s="8"/>
      <c r="E548"/>
      <c r="F548"/>
      <c r="G548" s="9"/>
      <c r="M548" s="8"/>
      <c r="N548"/>
      <c r="O548" s="8"/>
      <c r="P548"/>
      <c r="Q548"/>
      <c r="R548" s="9"/>
    </row>
    <row r="549" spans="2:18" x14ac:dyDescent="0.25">
      <c r="B549" s="8"/>
      <c r="C549"/>
      <c r="D549" s="8"/>
      <c r="E549"/>
      <c r="F549"/>
      <c r="G549" s="9"/>
      <c r="M549" s="8"/>
      <c r="N549"/>
      <c r="O549" s="8"/>
      <c r="P549"/>
      <c r="Q549"/>
      <c r="R549" s="9"/>
    </row>
    <row r="550" spans="2:18" x14ac:dyDescent="0.25">
      <c r="B550" s="8"/>
      <c r="C550"/>
      <c r="D550" s="8"/>
      <c r="E550"/>
      <c r="F550"/>
      <c r="G550" s="9"/>
      <c r="M550" s="8"/>
      <c r="N550"/>
      <c r="O550" s="8"/>
      <c r="P550"/>
      <c r="Q550"/>
      <c r="R550" s="9"/>
    </row>
    <row r="551" spans="2:18" x14ac:dyDescent="0.25">
      <c r="B551" s="8"/>
      <c r="C551"/>
      <c r="D551" s="8"/>
      <c r="E551"/>
      <c r="F551"/>
      <c r="G551" s="9"/>
      <c r="M551" s="8"/>
      <c r="N551"/>
      <c r="O551" s="8"/>
      <c r="P551"/>
      <c r="Q551"/>
      <c r="R551" s="9"/>
    </row>
    <row r="552" spans="2:18" x14ac:dyDescent="0.25">
      <c r="B552" s="8"/>
      <c r="C552"/>
      <c r="D552" s="8"/>
      <c r="E552"/>
      <c r="F552"/>
      <c r="G552" s="9"/>
      <c r="M552" s="8"/>
      <c r="N552"/>
      <c r="O552" s="8"/>
      <c r="P552"/>
      <c r="Q552"/>
      <c r="R552" s="9"/>
    </row>
    <row r="553" spans="2:18" x14ac:dyDescent="0.25">
      <c r="B553" s="8"/>
      <c r="C553"/>
      <c r="D553" s="8"/>
      <c r="E553"/>
      <c r="F553"/>
      <c r="G553" s="9"/>
      <c r="M553" s="8"/>
      <c r="N553"/>
      <c r="O553" s="8"/>
      <c r="P553"/>
      <c r="Q553"/>
      <c r="R553" s="9"/>
    </row>
    <row r="554" spans="2:18" x14ac:dyDescent="0.25">
      <c r="B554" s="8"/>
      <c r="C554"/>
      <c r="D554" s="8"/>
      <c r="E554"/>
      <c r="F554"/>
      <c r="G554" s="9"/>
      <c r="M554" s="8"/>
      <c r="N554"/>
      <c r="O554" s="8"/>
      <c r="P554"/>
      <c r="Q554"/>
      <c r="R554" s="9"/>
    </row>
    <row r="555" spans="2:18" x14ac:dyDescent="0.25">
      <c r="B555" s="8"/>
      <c r="C555"/>
      <c r="D555" s="8"/>
      <c r="E555"/>
      <c r="F555"/>
      <c r="G555" s="9"/>
      <c r="M555" s="8"/>
      <c r="N555"/>
      <c r="O555" s="8"/>
      <c r="P555"/>
      <c r="Q555"/>
      <c r="R555" s="9"/>
    </row>
    <row r="556" spans="2:18" x14ac:dyDescent="0.25">
      <c r="B556" s="8"/>
      <c r="C556"/>
      <c r="D556" s="8"/>
      <c r="E556"/>
      <c r="F556"/>
      <c r="G556" s="9"/>
      <c r="M556" s="8"/>
      <c r="N556"/>
      <c r="O556" s="8"/>
      <c r="P556"/>
      <c r="Q556"/>
      <c r="R556" s="9"/>
    </row>
    <row r="557" spans="2:18" x14ac:dyDescent="0.25">
      <c r="B557" s="8"/>
      <c r="C557"/>
      <c r="D557" s="8"/>
      <c r="E557"/>
      <c r="F557"/>
      <c r="G557" s="9"/>
      <c r="M557" s="8"/>
      <c r="N557"/>
      <c r="O557" s="8"/>
      <c r="P557"/>
      <c r="Q557"/>
      <c r="R557" s="9"/>
    </row>
    <row r="558" spans="2:18" x14ac:dyDescent="0.25">
      <c r="B558" s="8"/>
      <c r="C558"/>
      <c r="D558" s="8"/>
      <c r="E558"/>
      <c r="F558"/>
      <c r="G558" s="9"/>
      <c r="M558" s="8"/>
      <c r="N558"/>
      <c r="O558" s="8"/>
      <c r="P558"/>
      <c r="Q558"/>
      <c r="R558" s="9"/>
    </row>
    <row r="559" spans="2:18" x14ac:dyDescent="0.25">
      <c r="B559" s="8"/>
      <c r="C559"/>
      <c r="D559" s="8"/>
      <c r="E559" s="8"/>
      <c r="F559" s="8"/>
      <c r="G559" s="10"/>
      <c r="M559" s="8"/>
      <c r="N559"/>
      <c r="O559" s="8"/>
      <c r="P559" s="8"/>
      <c r="Q559" s="8"/>
      <c r="R559" s="10"/>
    </row>
    <row r="560" spans="2:18" x14ac:dyDescent="0.25">
      <c r="B560" s="8"/>
      <c r="C560"/>
      <c r="D560"/>
      <c r="E560"/>
      <c r="F560"/>
      <c r="G560" s="9"/>
      <c r="M560" s="8"/>
      <c r="N560"/>
      <c r="O560"/>
      <c r="P560"/>
      <c r="Q560"/>
      <c r="R560" s="9"/>
    </row>
    <row r="561" spans="2:18" x14ac:dyDescent="0.25">
      <c r="B561" s="8"/>
      <c r="C561"/>
      <c r="D561" s="8"/>
      <c r="E561"/>
      <c r="F561"/>
      <c r="G561" s="9"/>
      <c r="M561" s="8"/>
      <c r="N561"/>
      <c r="O561" s="8"/>
      <c r="P561"/>
      <c r="Q561"/>
      <c r="R561" s="9"/>
    </row>
    <row r="562" spans="2:18" x14ac:dyDescent="0.25">
      <c r="B562" s="8"/>
      <c r="C562"/>
      <c r="D562" s="8"/>
      <c r="E562"/>
      <c r="F562"/>
      <c r="G562" s="9"/>
      <c r="M562" s="8"/>
      <c r="N562"/>
      <c r="O562" s="8"/>
      <c r="P562"/>
      <c r="Q562"/>
      <c r="R562" s="9"/>
    </row>
    <row r="563" spans="2:18" x14ac:dyDescent="0.25">
      <c r="B563" s="8"/>
      <c r="C563"/>
      <c r="D563" s="8"/>
      <c r="E563"/>
      <c r="F563"/>
      <c r="G563" s="9"/>
      <c r="M563" s="8"/>
      <c r="N563"/>
      <c r="O563" s="8"/>
      <c r="P563"/>
      <c r="Q563"/>
      <c r="R563" s="9"/>
    </row>
    <row r="564" spans="2:18" x14ac:dyDescent="0.25">
      <c r="B564" s="8"/>
      <c r="C564"/>
      <c r="D564" s="8"/>
      <c r="E564"/>
      <c r="F564"/>
      <c r="G564" s="9"/>
      <c r="M564" s="8"/>
      <c r="N564"/>
      <c r="O564" s="8"/>
      <c r="P564"/>
      <c r="Q564"/>
      <c r="R564" s="9"/>
    </row>
    <row r="565" spans="2:18" x14ac:dyDescent="0.25">
      <c r="B565" s="8"/>
      <c r="C565"/>
      <c r="D565" s="8"/>
      <c r="E565" s="8"/>
      <c r="F565" s="8"/>
      <c r="G565" s="10"/>
      <c r="M565" s="8"/>
      <c r="N565"/>
      <c r="O565" s="8"/>
      <c r="P565" s="8"/>
      <c r="Q565" s="8"/>
      <c r="R565" s="10"/>
    </row>
    <row r="566" spans="2:18" x14ac:dyDescent="0.25">
      <c r="B566" s="8"/>
      <c r="C566"/>
      <c r="D566"/>
      <c r="E566"/>
      <c r="F566"/>
      <c r="G566" s="9"/>
      <c r="M566" s="8"/>
      <c r="N566"/>
      <c r="O566"/>
      <c r="P566"/>
      <c r="Q566"/>
      <c r="R566" s="9"/>
    </row>
    <row r="567" spans="2:18" x14ac:dyDescent="0.25">
      <c r="B567" s="8"/>
      <c r="C567"/>
      <c r="D567" s="8"/>
      <c r="E567"/>
      <c r="F567"/>
      <c r="G567" s="9"/>
      <c r="M567" s="8"/>
      <c r="N567"/>
      <c r="O567" s="8"/>
      <c r="P567"/>
      <c r="Q567"/>
      <c r="R567" s="9"/>
    </row>
    <row r="568" spans="2:18" x14ac:dyDescent="0.25">
      <c r="B568" s="8"/>
      <c r="C568"/>
      <c r="D568" s="8"/>
      <c r="E568"/>
      <c r="F568"/>
      <c r="G568" s="9"/>
      <c r="M568" s="8"/>
      <c r="N568"/>
      <c r="O568" s="8"/>
      <c r="P568"/>
      <c r="Q568"/>
      <c r="R568" s="9"/>
    </row>
    <row r="569" spans="2:18" x14ac:dyDescent="0.25">
      <c r="B569" s="8"/>
      <c r="C569"/>
      <c r="D569" s="8"/>
      <c r="E569" s="8"/>
      <c r="F569" s="8"/>
      <c r="G569" s="10"/>
      <c r="M569" s="8"/>
      <c r="N569"/>
      <c r="O569" s="8"/>
      <c r="P569" s="8"/>
      <c r="Q569" s="8"/>
      <c r="R569" s="10"/>
    </row>
    <row r="570" spans="2:18" x14ac:dyDescent="0.25">
      <c r="B570" s="8"/>
      <c r="C570"/>
      <c r="D570"/>
      <c r="E570"/>
      <c r="F570"/>
      <c r="G570" s="9"/>
      <c r="M570" s="8"/>
      <c r="N570"/>
      <c r="O570"/>
      <c r="P570"/>
      <c r="Q570"/>
      <c r="R570" s="9"/>
    </row>
    <row r="571" spans="2:18" x14ac:dyDescent="0.25">
      <c r="B571" s="8"/>
      <c r="C571" s="8"/>
      <c r="D571" s="8"/>
      <c r="E571" s="8"/>
      <c r="F571" s="8"/>
      <c r="G571" s="10"/>
      <c r="M571" s="8"/>
      <c r="N571" s="8"/>
      <c r="O571" s="8"/>
      <c r="P571" s="8"/>
      <c r="Q571" s="8"/>
      <c r="R571" s="10"/>
    </row>
    <row r="572" spans="2:18" x14ac:dyDescent="0.25">
      <c r="B572" s="8"/>
      <c r="C572"/>
      <c r="D572" s="8"/>
      <c r="E572"/>
      <c r="F572"/>
      <c r="G572" s="9"/>
      <c r="M572" s="8"/>
      <c r="N572"/>
      <c r="O572" s="8"/>
      <c r="P572"/>
      <c r="Q572"/>
      <c r="R572" s="9"/>
    </row>
    <row r="573" spans="2:18" x14ac:dyDescent="0.25">
      <c r="B573" s="8"/>
      <c r="C573"/>
      <c r="D573" s="8"/>
      <c r="E573"/>
      <c r="F573"/>
      <c r="G573" s="9"/>
      <c r="M573" s="8"/>
      <c r="N573"/>
      <c r="O573" s="8"/>
      <c r="P573"/>
      <c r="Q573"/>
      <c r="R573" s="9"/>
    </row>
    <row r="574" spans="2:18" x14ac:dyDescent="0.25">
      <c r="B574" s="8"/>
      <c r="C574"/>
      <c r="D574" s="8"/>
      <c r="E574" s="8"/>
      <c r="F574" s="8"/>
      <c r="G574" s="10"/>
      <c r="M574" s="8"/>
      <c r="N574"/>
      <c r="O574" s="8"/>
      <c r="P574" s="8"/>
      <c r="Q574" s="8"/>
      <c r="R574" s="10"/>
    </row>
    <row r="575" spans="2:18" x14ac:dyDescent="0.25">
      <c r="B575" s="8"/>
      <c r="C575"/>
      <c r="D575"/>
      <c r="E575"/>
      <c r="F575"/>
      <c r="G575" s="9"/>
      <c r="M575" s="8"/>
      <c r="N575"/>
      <c r="O575"/>
      <c r="P575"/>
      <c r="Q575"/>
      <c r="R575" s="9"/>
    </row>
    <row r="576" spans="2:18" x14ac:dyDescent="0.25">
      <c r="B576" s="8"/>
      <c r="C576"/>
      <c r="D576" s="8"/>
      <c r="E576"/>
      <c r="F576"/>
      <c r="G576" s="9"/>
      <c r="M576" s="8"/>
      <c r="N576"/>
      <c r="O576" s="8"/>
      <c r="P576"/>
      <c r="Q576"/>
      <c r="R576" s="9"/>
    </row>
    <row r="577" spans="2:18" x14ac:dyDescent="0.25">
      <c r="B577" s="8"/>
      <c r="C577"/>
      <c r="D577" s="8"/>
      <c r="E577"/>
      <c r="F577"/>
      <c r="G577" s="9"/>
      <c r="M577" s="8"/>
      <c r="N577"/>
      <c r="O577" s="8"/>
      <c r="P577"/>
      <c r="Q577"/>
      <c r="R577" s="9"/>
    </row>
    <row r="578" spans="2:18" x14ac:dyDescent="0.25">
      <c r="B578" s="8"/>
      <c r="C578"/>
      <c r="D578" s="8"/>
      <c r="E578" s="8"/>
      <c r="F578" s="8"/>
      <c r="G578" s="10"/>
      <c r="M578" s="8"/>
      <c r="N578"/>
      <c r="O578" s="8"/>
      <c r="P578" s="8"/>
      <c r="Q578" s="8"/>
      <c r="R578" s="10"/>
    </row>
    <row r="579" spans="2:18" x14ac:dyDescent="0.25">
      <c r="B579" s="8"/>
      <c r="C579"/>
      <c r="D579"/>
      <c r="E579"/>
      <c r="F579"/>
      <c r="G579" s="9"/>
      <c r="M579" s="8"/>
      <c r="N579"/>
      <c r="O579"/>
      <c r="P579"/>
      <c r="Q579"/>
      <c r="R579" s="9"/>
    </row>
    <row r="580" spans="2:18" x14ac:dyDescent="0.25">
      <c r="B580" s="8"/>
      <c r="C580"/>
      <c r="D580" s="8"/>
      <c r="E580"/>
      <c r="F580"/>
      <c r="G580" s="9"/>
      <c r="M580" s="8"/>
      <c r="N580"/>
      <c r="O580" s="8"/>
      <c r="P580"/>
      <c r="Q580"/>
      <c r="R580" s="9"/>
    </row>
    <row r="581" spans="2:18" x14ac:dyDescent="0.25">
      <c r="B581" s="8"/>
      <c r="C581"/>
      <c r="D581" s="8"/>
      <c r="E581"/>
      <c r="F581"/>
      <c r="G581" s="9"/>
      <c r="M581" s="8"/>
      <c r="N581"/>
      <c r="O581" s="8"/>
      <c r="P581"/>
      <c r="Q581"/>
      <c r="R581" s="9"/>
    </row>
    <row r="582" spans="2:18" x14ac:dyDescent="0.25">
      <c r="B582" s="8"/>
      <c r="C582"/>
      <c r="D582" s="8"/>
      <c r="E582" s="8"/>
      <c r="F582" s="8"/>
      <c r="G582" s="10"/>
      <c r="M582" s="8"/>
      <c r="N582"/>
      <c r="O582" s="8"/>
      <c r="P582" s="8"/>
      <c r="Q582" s="8"/>
      <c r="R582" s="10"/>
    </row>
    <row r="583" spans="2:18" x14ac:dyDescent="0.25">
      <c r="B583" s="8"/>
      <c r="C583"/>
      <c r="D583"/>
      <c r="E583"/>
      <c r="F583"/>
      <c r="G583" s="9"/>
      <c r="M583" s="8"/>
      <c r="N583"/>
      <c r="O583"/>
      <c r="P583"/>
      <c r="Q583"/>
      <c r="R583" s="9"/>
    </row>
    <row r="584" spans="2:18" x14ac:dyDescent="0.25">
      <c r="B584" s="8"/>
      <c r="C584" s="8"/>
      <c r="D584" s="8"/>
      <c r="E584" s="8"/>
      <c r="F584" s="8"/>
      <c r="G584" s="10"/>
      <c r="M584" s="8"/>
      <c r="N584" s="8"/>
      <c r="O584" s="8"/>
      <c r="P584" s="8"/>
      <c r="Q584" s="8"/>
      <c r="R584" s="10"/>
    </row>
    <row r="585" spans="2:18" x14ac:dyDescent="0.25">
      <c r="B585" s="8"/>
      <c r="C585"/>
      <c r="D585" s="8"/>
      <c r="E585"/>
      <c r="F585"/>
      <c r="G585" s="9"/>
      <c r="M585" s="8"/>
      <c r="N585"/>
      <c r="O585" s="8"/>
      <c r="P585"/>
      <c r="Q585"/>
      <c r="R585" s="9"/>
    </row>
    <row r="586" spans="2:18" x14ac:dyDescent="0.25">
      <c r="B586" s="8"/>
      <c r="C586"/>
      <c r="D586" s="8"/>
      <c r="E586"/>
      <c r="F586"/>
      <c r="G586" s="9"/>
      <c r="M586" s="8"/>
      <c r="N586"/>
      <c r="O586" s="8"/>
      <c r="P586"/>
      <c r="Q586"/>
      <c r="R586" s="9"/>
    </row>
    <row r="587" spans="2:18" x14ac:dyDescent="0.25">
      <c r="B587" s="8"/>
      <c r="C587"/>
      <c r="D587" s="8"/>
      <c r="E587" s="8"/>
      <c r="F587" s="8"/>
      <c r="G587" s="10"/>
      <c r="M587" s="8"/>
      <c r="N587"/>
      <c r="O587" s="8"/>
      <c r="P587" s="8"/>
      <c r="Q587" s="8"/>
      <c r="R587" s="10"/>
    </row>
    <row r="588" spans="2:18" x14ac:dyDescent="0.25">
      <c r="B588" s="8"/>
      <c r="C588"/>
      <c r="D588"/>
      <c r="E588"/>
      <c r="F588"/>
      <c r="G588" s="9"/>
      <c r="M588" s="8"/>
      <c r="N588"/>
      <c r="O588"/>
      <c r="P588"/>
      <c r="Q588"/>
      <c r="R588" s="9"/>
    </row>
    <row r="589" spans="2:18" x14ac:dyDescent="0.25">
      <c r="B589" s="8"/>
      <c r="C589"/>
      <c r="D589" s="8"/>
      <c r="E589"/>
      <c r="F589"/>
      <c r="G589" s="9"/>
      <c r="M589" s="8"/>
      <c r="N589"/>
      <c r="O589" s="8"/>
      <c r="P589"/>
      <c r="Q589"/>
      <c r="R589" s="9"/>
    </row>
    <row r="590" spans="2:18" x14ac:dyDescent="0.25">
      <c r="B590" s="8"/>
      <c r="C590"/>
      <c r="D590" s="8"/>
      <c r="E590"/>
      <c r="F590"/>
      <c r="G590" s="9"/>
      <c r="M590" s="8"/>
      <c r="N590"/>
      <c r="O590" s="8"/>
      <c r="P590"/>
      <c r="Q590"/>
      <c r="R590" s="9"/>
    </row>
    <row r="591" spans="2:18" x14ac:dyDescent="0.25">
      <c r="B591" s="8"/>
      <c r="C591"/>
      <c r="D591" s="8"/>
      <c r="E591" s="8"/>
      <c r="F591" s="8"/>
      <c r="G591" s="10"/>
      <c r="M591" s="8"/>
      <c r="N591"/>
      <c r="O591" s="8"/>
      <c r="P591" s="8"/>
      <c r="Q591" s="8"/>
      <c r="R591" s="10"/>
    </row>
    <row r="592" spans="2:18" x14ac:dyDescent="0.25">
      <c r="B592" s="8"/>
      <c r="C592"/>
      <c r="D592"/>
      <c r="E592"/>
      <c r="F592"/>
      <c r="G592" s="9"/>
      <c r="M592" s="8"/>
      <c r="N592"/>
      <c r="O592"/>
      <c r="P592"/>
      <c r="Q592"/>
      <c r="R592" s="9"/>
    </row>
    <row r="593" spans="2:18" x14ac:dyDescent="0.25">
      <c r="B593" s="8"/>
      <c r="C593" s="8"/>
      <c r="D593" s="8"/>
      <c r="E593" s="8"/>
      <c r="F593" s="8"/>
      <c r="G593" s="10"/>
      <c r="M593" s="8"/>
      <c r="N593" s="8"/>
      <c r="O593" s="8"/>
      <c r="P593" s="8"/>
      <c r="Q593" s="8"/>
      <c r="R593" s="10"/>
    </row>
    <row r="594" spans="2:18" x14ac:dyDescent="0.25">
      <c r="B594" s="8"/>
      <c r="C594"/>
      <c r="D594" s="8"/>
      <c r="E594"/>
      <c r="F594"/>
      <c r="G594" s="9"/>
      <c r="M594" s="8"/>
      <c r="N594"/>
      <c r="O594" s="8"/>
      <c r="P594"/>
      <c r="Q594"/>
      <c r="R594" s="9"/>
    </row>
    <row r="595" spans="2:18" x14ac:dyDescent="0.25">
      <c r="B595" s="8"/>
      <c r="C595"/>
      <c r="D595" s="8"/>
      <c r="E595"/>
      <c r="F595"/>
      <c r="G595" s="9"/>
      <c r="M595" s="8"/>
      <c r="N595"/>
      <c r="O595" s="8"/>
      <c r="P595"/>
      <c r="Q595"/>
      <c r="R595" s="9"/>
    </row>
    <row r="596" spans="2:18" x14ac:dyDescent="0.25">
      <c r="B596" s="8"/>
      <c r="C596"/>
      <c r="D596" s="8"/>
      <c r="E596" s="8"/>
      <c r="F596" s="8"/>
      <c r="G596" s="10"/>
      <c r="M596" s="8"/>
      <c r="N596"/>
      <c r="O596" s="8"/>
      <c r="P596" s="8"/>
      <c r="Q596" s="8"/>
      <c r="R596" s="10"/>
    </row>
    <row r="597" spans="2:18" x14ac:dyDescent="0.25">
      <c r="B597" s="8"/>
      <c r="C597"/>
      <c r="D597"/>
      <c r="E597"/>
      <c r="F597"/>
      <c r="G597" s="9"/>
      <c r="M597" s="8"/>
      <c r="N597"/>
      <c r="O597"/>
      <c r="P597"/>
      <c r="Q597"/>
      <c r="R597" s="9"/>
    </row>
    <row r="598" spans="2:18" x14ac:dyDescent="0.25">
      <c r="B598" s="8"/>
      <c r="C598"/>
      <c r="D598" s="8"/>
      <c r="E598"/>
      <c r="F598"/>
      <c r="G598" s="9"/>
      <c r="M598" s="8"/>
      <c r="N598"/>
      <c r="O598" s="8"/>
      <c r="P598"/>
      <c r="Q598"/>
      <c r="R598" s="9"/>
    </row>
    <row r="599" spans="2:18" x14ac:dyDescent="0.25">
      <c r="B599" s="8"/>
      <c r="C599"/>
      <c r="D599" s="8"/>
      <c r="E599"/>
      <c r="F599"/>
      <c r="G599" s="9"/>
      <c r="M599" s="8"/>
      <c r="N599"/>
      <c r="O599" s="8"/>
      <c r="P599"/>
      <c r="Q599"/>
      <c r="R599" s="9"/>
    </row>
    <row r="600" spans="2:18" x14ac:dyDescent="0.25">
      <c r="B600" s="8"/>
      <c r="C600"/>
      <c r="D600" s="8"/>
      <c r="E600" s="8"/>
      <c r="F600" s="8"/>
      <c r="G600" s="10"/>
      <c r="M600" s="8"/>
      <c r="N600"/>
      <c r="O600" s="8"/>
      <c r="P600" s="8"/>
      <c r="Q600" s="8"/>
      <c r="R600" s="10"/>
    </row>
    <row r="601" spans="2:18" x14ac:dyDescent="0.25">
      <c r="B601" s="8"/>
      <c r="C601"/>
      <c r="D601"/>
      <c r="E601"/>
      <c r="F601"/>
      <c r="G601" s="9"/>
      <c r="M601" s="8"/>
      <c r="N601"/>
      <c r="O601"/>
      <c r="P601"/>
      <c r="Q601"/>
      <c r="R601" s="9"/>
    </row>
    <row r="602" spans="2:18" x14ac:dyDescent="0.25">
      <c r="B602" s="8"/>
      <c r="C602"/>
      <c r="D602" s="8"/>
      <c r="E602"/>
      <c r="F602"/>
      <c r="G602" s="9"/>
      <c r="M602" s="8"/>
      <c r="N602"/>
      <c r="O602" s="8"/>
      <c r="P602"/>
      <c r="Q602"/>
      <c r="R602" s="9"/>
    </row>
    <row r="603" spans="2:18" x14ac:dyDescent="0.25">
      <c r="B603" s="8"/>
      <c r="C603"/>
      <c r="D603" s="8"/>
      <c r="E603"/>
      <c r="F603"/>
      <c r="G603" s="9"/>
      <c r="M603" s="8"/>
      <c r="N603"/>
      <c r="O603" s="8"/>
      <c r="P603"/>
      <c r="Q603"/>
      <c r="R603" s="9"/>
    </row>
    <row r="604" spans="2:18" x14ac:dyDescent="0.25">
      <c r="B604" s="8"/>
      <c r="C604"/>
      <c r="D604" s="8"/>
      <c r="E604"/>
      <c r="F604"/>
      <c r="G604" s="9"/>
      <c r="M604" s="8"/>
      <c r="N604"/>
      <c r="O604" s="8"/>
      <c r="P604"/>
      <c r="Q604"/>
      <c r="R604" s="9"/>
    </row>
    <row r="605" spans="2:18" x14ac:dyDescent="0.25">
      <c r="B605" s="8"/>
      <c r="C605"/>
      <c r="D605" s="8"/>
      <c r="E605"/>
      <c r="F605"/>
      <c r="G605" s="9"/>
      <c r="M605" s="8"/>
      <c r="N605"/>
      <c r="O605" s="8"/>
      <c r="P605"/>
      <c r="Q605"/>
      <c r="R605" s="9"/>
    </row>
    <row r="606" spans="2:18" x14ac:dyDescent="0.25">
      <c r="B606" s="8"/>
      <c r="C606"/>
      <c r="D606" s="8"/>
      <c r="E606" s="8"/>
      <c r="F606" s="8"/>
      <c r="G606" s="10"/>
      <c r="M606" s="8"/>
      <c r="N606"/>
      <c r="O606" s="8"/>
      <c r="P606" s="8"/>
      <c r="Q606" s="8"/>
      <c r="R606" s="10"/>
    </row>
    <row r="607" spans="2:18" x14ac:dyDescent="0.25">
      <c r="B607" s="8"/>
      <c r="C607"/>
      <c r="D607"/>
      <c r="E607"/>
      <c r="F607"/>
      <c r="G607" s="9"/>
      <c r="M607" s="8"/>
      <c r="N607"/>
      <c r="O607"/>
      <c r="P607"/>
      <c r="Q607"/>
      <c r="R607" s="9"/>
    </row>
    <row r="608" spans="2:18" x14ac:dyDescent="0.25">
      <c r="B608" s="8"/>
      <c r="C608"/>
      <c r="D608" s="8"/>
      <c r="E608"/>
      <c r="F608"/>
      <c r="G608" s="9"/>
      <c r="M608" s="8"/>
      <c r="N608"/>
      <c r="O608" s="8"/>
      <c r="P608"/>
      <c r="Q608"/>
      <c r="R608" s="9"/>
    </row>
    <row r="609" spans="2:18" x14ac:dyDescent="0.25">
      <c r="B609" s="8"/>
      <c r="C609"/>
      <c r="D609" s="8"/>
      <c r="E609"/>
      <c r="F609"/>
      <c r="G609" s="9"/>
      <c r="M609" s="8"/>
      <c r="N609"/>
      <c r="O609" s="8"/>
      <c r="P609"/>
      <c r="Q609"/>
      <c r="R609" s="9"/>
    </row>
    <row r="610" spans="2:18" x14ac:dyDescent="0.25">
      <c r="B610" s="8"/>
      <c r="C610"/>
      <c r="D610" s="8"/>
      <c r="E610"/>
      <c r="F610"/>
      <c r="G610" s="9"/>
      <c r="M610" s="8"/>
      <c r="N610"/>
      <c r="O610" s="8"/>
      <c r="P610"/>
      <c r="Q610"/>
      <c r="R610" s="9"/>
    </row>
    <row r="611" spans="2:18" x14ac:dyDescent="0.25">
      <c r="B611" s="8"/>
      <c r="C611"/>
      <c r="D611" s="8"/>
      <c r="E611"/>
      <c r="F611"/>
      <c r="G611" s="9"/>
      <c r="M611" s="8"/>
      <c r="N611"/>
      <c r="O611" s="8"/>
      <c r="P611"/>
      <c r="Q611"/>
      <c r="R611" s="9"/>
    </row>
    <row r="612" spans="2:18" x14ac:dyDescent="0.25">
      <c r="B612" s="8"/>
      <c r="C612"/>
      <c r="D612" s="8"/>
      <c r="E612"/>
      <c r="F612"/>
      <c r="G612" s="9"/>
      <c r="M612" s="8"/>
      <c r="N612"/>
      <c r="O612" s="8"/>
      <c r="P612"/>
      <c r="Q612"/>
      <c r="R612" s="9"/>
    </row>
    <row r="613" spans="2:18" x14ac:dyDescent="0.25">
      <c r="B613" s="8"/>
      <c r="C613"/>
      <c r="D613" s="8"/>
      <c r="E613"/>
      <c r="F613"/>
      <c r="G613" s="9"/>
      <c r="M613" s="8"/>
      <c r="N613"/>
      <c r="O613" s="8"/>
      <c r="P613"/>
      <c r="Q613"/>
      <c r="R613" s="9"/>
    </row>
    <row r="614" spans="2:18" x14ac:dyDescent="0.25">
      <c r="B614" s="8"/>
      <c r="C614"/>
      <c r="D614" s="8"/>
      <c r="E614" s="8"/>
      <c r="F614" s="8"/>
      <c r="G614" s="10"/>
      <c r="M614" s="8"/>
      <c r="N614"/>
      <c r="O614" s="8"/>
      <c r="P614" s="8"/>
      <c r="Q614" s="8"/>
      <c r="R614" s="10"/>
    </row>
    <row r="615" spans="2:18" x14ac:dyDescent="0.25">
      <c r="B615" s="8"/>
      <c r="C615"/>
      <c r="D615"/>
      <c r="E615"/>
      <c r="F615"/>
      <c r="G615" s="9"/>
      <c r="M615" s="8"/>
      <c r="N615"/>
      <c r="O615"/>
      <c r="P615"/>
      <c r="Q615"/>
      <c r="R615" s="9"/>
    </row>
    <row r="616" spans="2:18" x14ac:dyDescent="0.25">
      <c r="B616" s="8"/>
      <c r="C616"/>
      <c r="D616" s="8"/>
      <c r="E616"/>
      <c r="F616"/>
      <c r="G616" s="9"/>
      <c r="M616" s="8"/>
      <c r="N616"/>
      <c r="O616" s="8"/>
      <c r="P616"/>
      <c r="Q616"/>
      <c r="R616" s="9"/>
    </row>
    <row r="617" spans="2:18" x14ac:dyDescent="0.25">
      <c r="B617" s="8"/>
      <c r="C617"/>
      <c r="D617" s="8"/>
      <c r="E617"/>
      <c r="F617"/>
      <c r="G617" s="9"/>
      <c r="M617" s="8"/>
      <c r="N617"/>
      <c r="O617" s="8"/>
      <c r="P617"/>
      <c r="Q617"/>
      <c r="R617" s="9"/>
    </row>
    <row r="618" spans="2:18" x14ac:dyDescent="0.25">
      <c r="B618" s="8"/>
      <c r="C618"/>
      <c r="D618" s="8"/>
      <c r="E618" s="8"/>
      <c r="F618" s="8"/>
      <c r="G618" s="10"/>
      <c r="M618" s="8"/>
      <c r="N618"/>
      <c r="O618" s="8"/>
      <c r="P618" s="8"/>
      <c r="Q618" s="8"/>
      <c r="R618" s="10"/>
    </row>
    <row r="619" spans="2:18" x14ac:dyDescent="0.25">
      <c r="B619" s="8"/>
      <c r="C619"/>
      <c r="D619"/>
      <c r="E619"/>
      <c r="F619"/>
      <c r="G619" s="9"/>
      <c r="M619" s="8"/>
      <c r="N619"/>
      <c r="O619"/>
      <c r="P619"/>
      <c r="Q619"/>
      <c r="R619" s="9"/>
    </row>
    <row r="620" spans="2:18" x14ac:dyDescent="0.25">
      <c r="B620" s="8"/>
      <c r="C620" s="8"/>
      <c r="D620" s="8"/>
      <c r="E620" s="8"/>
      <c r="F620" s="8"/>
      <c r="G620" s="10"/>
      <c r="M620" s="8"/>
      <c r="N620" s="8"/>
      <c r="O620" s="8"/>
      <c r="P620" s="8"/>
      <c r="Q620" s="8"/>
      <c r="R620" s="10"/>
    </row>
    <row r="621" spans="2:18" x14ac:dyDescent="0.25">
      <c r="B621" s="8"/>
      <c r="C621"/>
      <c r="D621" s="8"/>
      <c r="E621"/>
      <c r="F621"/>
      <c r="G621" s="9"/>
      <c r="M621" s="8"/>
      <c r="N621"/>
      <c r="O621" s="8"/>
      <c r="P621"/>
      <c r="Q621"/>
      <c r="R621" s="9"/>
    </row>
    <row r="622" spans="2:18" x14ac:dyDescent="0.25">
      <c r="B622" s="8"/>
      <c r="C622"/>
      <c r="D622" s="8"/>
      <c r="E622"/>
      <c r="F622"/>
      <c r="G622" s="9"/>
      <c r="M622" s="8"/>
      <c r="N622"/>
      <c r="O622" s="8"/>
      <c r="P622"/>
      <c r="Q622"/>
      <c r="R622" s="9"/>
    </row>
    <row r="623" spans="2:18" x14ac:dyDescent="0.25">
      <c r="B623" s="8"/>
      <c r="C623"/>
      <c r="D623" s="8"/>
      <c r="E623" s="8"/>
      <c r="F623" s="8"/>
      <c r="G623" s="10"/>
      <c r="M623" s="8"/>
      <c r="N623"/>
      <c r="O623" s="8"/>
      <c r="P623" s="8"/>
      <c r="Q623" s="8"/>
      <c r="R623" s="10"/>
    </row>
    <row r="624" spans="2:18" x14ac:dyDescent="0.25">
      <c r="B624" s="8"/>
      <c r="C624"/>
      <c r="D624"/>
      <c r="E624"/>
      <c r="F624"/>
      <c r="G624" s="9"/>
      <c r="M624" s="8"/>
      <c r="N624"/>
      <c r="O624"/>
      <c r="P624"/>
      <c r="Q624"/>
      <c r="R624" s="9"/>
    </row>
    <row r="625" spans="2:18" x14ac:dyDescent="0.25">
      <c r="B625" s="8"/>
      <c r="C625" s="8"/>
      <c r="D625" s="8"/>
      <c r="E625" s="8"/>
      <c r="F625" s="8"/>
      <c r="G625" s="10"/>
      <c r="M625" s="8"/>
      <c r="N625" s="8"/>
      <c r="O625" s="8"/>
      <c r="P625" s="8"/>
      <c r="Q625" s="8"/>
      <c r="R625" s="10"/>
    </row>
    <row r="626" spans="2:18" x14ac:dyDescent="0.25">
      <c r="B626" s="8"/>
      <c r="C626"/>
      <c r="D626" s="8"/>
      <c r="E626"/>
      <c r="F626"/>
      <c r="G626" s="9"/>
      <c r="M626" s="8"/>
      <c r="N626"/>
      <c r="O626" s="8"/>
      <c r="P626"/>
      <c r="Q626"/>
      <c r="R626" s="9"/>
    </row>
    <row r="627" spans="2:18" x14ac:dyDescent="0.25">
      <c r="B627" s="8"/>
      <c r="C627"/>
      <c r="D627" s="8"/>
      <c r="E627"/>
      <c r="F627"/>
      <c r="G627" s="9"/>
      <c r="M627" s="8"/>
      <c r="N627"/>
      <c r="O627" s="8"/>
      <c r="P627"/>
      <c r="Q627"/>
      <c r="R627" s="9"/>
    </row>
    <row r="628" spans="2:18" x14ac:dyDescent="0.25">
      <c r="B628" s="8"/>
      <c r="C628"/>
      <c r="D628" s="8"/>
      <c r="E628" s="8"/>
      <c r="F628" s="8"/>
      <c r="G628" s="10"/>
      <c r="M628" s="8"/>
      <c r="N628"/>
      <c r="O628" s="8"/>
      <c r="P628" s="8"/>
      <c r="Q628" s="8"/>
      <c r="R628" s="10"/>
    </row>
    <row r="629" spans="2:18" x14ac:dyDescent="0.25">
      <c r="B629" s="8"/>
      <c r="C629"/>
      <c r="D629"/>
      <c r="E629"/>
      <c r="F629"/>
      <c r="G629" s="9"/>
      <c r="M629" s="8"/>
      <c r="N629"/>
      <c r="O629"/>
      <c r="P629"/>
      <c r="Q629"/>
      <c r="R629" s="9"/>
    </row>
    <row r="630" spans="2:18" x14ac:dyDescent="0.25">
      <c r="B630" s="8"/>
      <c r="C630"/>
      <c r="D630" s="8"/>
      <c r="E630"/>
      <c r="F630"/>
      <c r="G630" s="9"/>
      <c r="M630" s="8"/>
      <c r="N630"/>
      <c r="O630" s="8"/>
      <c r="P630"/>
      <c r="Q630"/>
      <c r="R630" s="9"/>
    </row>
    <row r="631" spans="2:18" x14ac:dyDescent="0.25">
      <c r="B631" s="8"/>
      <c r="C631"/>
      <c r="D631" s="8"/>
      <c r="E631"/>
      <c r="F631"/>
      <c r="G631" s="9"/>
      <c r="M631" s="8"/>
      <c r="N631"/>
      <c r="O631" s="8"/>
      <c r="P631"/>
      <c r="Q631"/>
      <c r="R631" s="9"/>
    </row>
    <row r="632" spans="2:18" x14ac:dyDescent="0.25">
      <c r="B632" s="8"/>
      <c r="C632"/>
      <c r="D632" s="8"/>
      <c r="E632" s="8"/>
      <c r="F632" s="8"/>
      <c r="G632" s="10"/>
      <c r="M632" s="8"/>
      <c r="N632"/>
      <c r="O632" s="8"/>
      <c r="P632" s="8"/>
      <c r="Q632" s="8"/>
      <c r="R632" s="10"/>
    </row>
    <row r="633" spans="2:18" x14ac:dyDescent="0.25">
      <c r="B633" s="8"/>
      <c r="C633"/>
      <c r="D633"/>
      <c r="E633"/>
      <c r="F633"/>
      <c r="G633" s="9"/>
      <c r="M633" s="8"/>
      <c r="N633"/>
      <c r="O633"/>
      <c r="P633"/>
      <c r="Q633"/>
      <c r="R633" s="9"/>
    </row>
    <row r="634" spans="2:18" x14ac:dyDescent="0.25">
      <c r="B634" s="8"/>
      <c r="C634"/>
      <c r="D634" s="8"/>
      <c r="E634"/>
      <c r="F634"/>
      <c r="G634" s="9"/>
      <c r="M634" s="8"/>
      <c r="N634"/>
      <c r="O634" s="8"/>
      <c r="P634"/>
      <c r="Q634"/>
      <c r="R634" s="9"/>
    </row>
    <row r="635" spans="2:18" x14ac:dyDescent="0.25">
      <c r="B635" s="8"/>
      <c r="C635"/>
      <c r="D635" s="8"/>
      <c r="E635"/>
      <c r="F635"/>
      <c r="G635" s="9"/>
      <c r="M635" s="8"/>
      <c r="N635"/>
      <c r="O635" s="8"/>
      <c r="P635"/>
      <c r="Q635"/>
      <c r="R635" s="9"/>
    </row>
    <row r="636" spans="2:18" x14ac:dyDescent="0.25">
      <c r="B636" s="8"/>
      <c r="C636"/>
      <c r="D636" s="8"/>
      <c r="E636"/>
      <c r="F636"/>
      <c r="G636" s="9"/>
      <c r="M636" s="8"/>
      <c r="N636"/>
      <c r="O636" s="8"/>
      <c r="P636"/>
      <c r="Q636"/>
      <c r="R636" s="9"/>
    </row>
    <row r="637" spans="2:18" x14ac:dyDescent="0.25">
      <c r="B637" s="8"/>
      <c r="C637"/>
      <c r="D637" s="8"/>
      <c r="E637"/>
      <c r="F637"/>
      <c r="G637" s="9"/>
      <c r="M637" s="8"/>
      <c r="N637"/>
      <c r="O637" s="8"/>
      <c r="P637"/>
      <c r="Q637"/>
      <c r="R637" s="9"/>
    </row>
    <row r="638" spans="2:18" x14ac:dyDescent="0.25">
      <c r="B638" s="8"/>
      <c r="C638"/>
      <c r="D638" s="8"/>
      <c r="E638" s="8"/>
      <c r="F638" s="8"/>
      <c r="G638" s="10"/>
      <c r="M638" s="8"/>
      <c r="N638"/>
      <c r="O638" s="8"/>
      <c r="P638" s="8"/>
      <c r="Q638" s="8"/>
      <c r="R638" s="10"/>
    </row>
    <row r="639" spans="2:18" x14ac:dyDescent="0.25">
      <c r="B639" s="8"/>
      <c r="C639"/>
      <c r="D639"/>
      <c r="E639"/>
      <c r="F639"/>
      <c r="G639" s="9"/>
      <c r="M639" s="8"/>
      <c r="N639"/>
      <c r="O639"/>
      <c r="P639"/>
      <c r="Q639"/>
      <c r="R639" s="9"/>
    </row>
    <row r="640" spans="2:18" x14ac:dyDescent="0.25">
      <c r="B640" s="8"/>
      <c r="C640"/>
      <c r="D640" s="8"/>
      <c r="E640"/>
      <c r="F640"/>
      <c r="G640" s="9"/>
      <c r="M640" s="8"/>
      <c r="N640"/>
      <c r="O640" s="8"/>
      <c r="P640"/>
      <c r="Q640"/>
      <c r="R640" s="9"/>
    </row>
    <row r="641" spans="2:18" x14ac:dyDescent="0.25">
      <c r="B641" s="8"/>
      <c r="C641"/>
      <c r="D641" s="8"/>
      <c r="E641"/>
      <c r="F641"/>
      <c r="G641" s="9"/>
      <c r="M641" s="8"/>
      <c r="N641"/>
      <c r="O641" s="8"/>
      <c r="P641"/>
      <c r="Q641"/>
      <c r="R641" s="9"/>
    </row>
    <row r="642" spans="2:18" x14ac:dyDescent="0.25">
      <c r="B642" s="8"/>
      <c r="C642"/>
      <c r="D642" s="8"/>
      <c r="E642" s="8"/>
      <c r="F642" s="8"/>
      <c r="G642" s="10"/>
      <c r="M642" s="8"/>
      <c r="N642"/>
      <c r="O642" s="8"/>
      <c r="P642" s="8"/>
      <c r="Q642" s="8"/>
      <c r="R642" s="10"/>
    </row>
    <row r="643" spans="2:18" x14ac:dyDescent="0.25">
      <c r="B643" s="8"/>
      <c r="C643"/>
      <c r="D643"/>
      <c r="E643"/>
      <c r="F643"/>
      <c r="G643" s="9"/>
      <c r="M643" s="8"/>
      <c r="N643"/>
      <c r="O643"/>
      <c r="P643"/>
      <c r="Q643"/>
      <c r="R643" s="9"/>
    </row>
    <row r="644" spans="2:18" x14ac:dyDescent="0.25">
      <c r="B644" s="8"/>
      <c r="C644"/>
      <c r="D644" s="8"/>
      <c r="E644"/>
      <c r="F644"/>
      <c r="G644" s="9"/>
      <c r="M644" s="8"/>
      <c r="N644"/>
      <c r="O644" s="8"/>
      <c r="P644"/>
      <c r="Q644"/>
      <c r="R644" s="9"/>
    </row>
    <row r="645" spans="2:18" x14ac:dyDescent="0.25">
      <c r="B645" s="8"/>
      <c r="C645"/>
      <c r="D645" s="8"/>
      <c r="E645"/>
      <c r="F645"/>
      <c r="G645" s="9"/>
      <c r="M645" s="8"/>
      <c r="N645"/>
      <c r="O645" s="8"/>
      <c r="P645"/>
      <c r="Q645"/>
      <c r="R645" s="9"/>
    </row>
    <row r="646" spans="2:18" x14ac:dyDescent="0.25">
      <c r="B646" s="8"/>
      <c r="C646"/>
      <c r="D646" s="8"/>
      <c r="E646" s="8"/>
      <c r="F646" s="8"/>
      <c r="G646" s="10"/>
      <c r="M646" s="8"/>
      <c r="N646"/>
      <c r="O646" s="8"/>
      <c r="P646" s="8"/>
      <c r="Q646" s="8"/>
      <c r="R646" s="10"/>
    </row>
    <row r="647" spans="2:18" x14ac:dyDescent="0.25">
      <c r="B647" s="8"/>
      <c r="C647"/>
      <c r="D647"/>
      <c r="E647"/>
      <c r="F647"/>
      <c r="G647" s="9"/>
      <c r="M647" s="8"/>
      <c r="N647"/>
      <c r="O647"/>
      <c r="P647"/>
      <c r="Q647"/>
      <c r="R647" s="9"/>
    </row>
    <row r="648" spans="2:18" x14ac:dyDescent="0.25">
      <c r="B648" s="8"/>
      <c r="C648" s="8"/>
      <c r="D648" s="8"/>
      <c r="E648" s="8"/>
      <c r="F648" s="8"/>
      <c r="G648" s="10"/>
      <c r="M648" s="8"/>
      <c r="N648" s="8"/>
      <c r="O648" s="8"/>
      <c r="P648" s="8"/>
      <c r="Q648" s="8"/>
      <c r="R648" s="10"/>
    </row>
    <row r="649" spans="2:18" x14ac:dyDescent="0.25">
      <c r="B649" s="8"/>
      <c r="C649"/>
      <c r="D649" s="8"/>
      <c r="E649"/>
      <c r="F649"/>
      <c r="G649" s="9"/>
      <c r="M649" s="8"/>
      <c r="N649"/>
      <c r="O649" s="8"/>
      <c r="P649"/>
      <c r="Q649"/>
      <c r="R649" s="9"/>
    </row>
    <row r="650" spans="2:18" x14ac:dyDescent="0.25">
      <c r="B650" s="8"/>
      <c r="C650"/>
      <c r="D650" s="8"/>
      <c r="E650"/>
      <c r="F650"/>
      <c r="G650" s="9"/>
      <c r="M650" s="8"/>
      <c r="N650"/>
      <c r="O650" s="8"/>
      <c r="P650"/>
      <c r="Q650"/>
      <c r="R650" s="9"/>
    </row>
    <row r="651" spans="2:18" x14ac:dyDescent="0.25">
      <c r="B651" s="8"/>
      <c r="C651"/>
      <c r="D651" s="8"/>
      <c r="E651" s="8"/>
      <c r="F651" s="8"/>
      <c r="G651" s="10"/>
      <c r="M651" s="8"/>
      <c r="N651"/>
      <c r="O651" s="8"/>
      <c r="P651" s="8"/>
      <c r="Q651" s="8"/>
      <c r="R651" s="10"/>
    </row>
    <row r="652" spans="2:18" x14ac:dyDescent="0.25">
      <c r="B652" s="8"/>
      <c r="C652"/>
      <c r="D652"/>
      <c r="E652"/>
      <c r="F652"/>
      <c r="G652" s="9"/>
      <c r="M652" s="8"/>
      <c r="N652"/>
      <c r="O652"/>
      <c r="P652"/>
      <c r="Q652"/>
      <c r="R652" s="9"/>
    </row>
    <row r="653" spans="2:18" x14ac:dyDescent="0.25">
      <c r="B653" s="8"/>
      <c r="C653"/>
      <c r="D653" s="8"/>
      <c r="E653"/>
      <c r="F653"/>
      <c r="G653" s="9"/>
      <c r="M653" s="8"/>
      <c r="N653"/>
      <c r="O653" s="8"/>
      <c r="P653"/>
      <c r="Q653"/>
      <c r="R653" s="9"/>
    </row>
    <row r="654" spans="2:18" x14ac:dyDescent="0.25">
      <c r="B654" s="8"/>
      <c r="C654"/>
      <c r="D654" s="8"/>
      <c r="E654"/>
      <c r="F654"/>
      <c r="G654" s="9"/>
      <c r="M654" s="8"/>
      <c r="N654"/>
      <c r="O654" s="8"/>
      <c r="P654"/>
      <c r="Q654"/>
      <c r="R654" s="9"/>
    </row>
    <row r="655" spans="2:18" x14ac:dyDescent="0.25">
      <c r="B655" s="8"/>
      <c r="C655"/>
      <c r="D655" s="8"/>
      <c r="E655" s="8"/>
      <c r="F655" s="8"/>
      <c r="G655" s="10"/>
      <c r="M655" s="8"/>
      <c r="N655"/>
      <c r="O655" s="8"/>
      <c r="P655" s="8"/>
      <c r="Q655" s="8"/>
      <c r="R655" s="10"/>
    </row>
    <row r="656" spans="2:18" x14ac:dyDescent="0.25">
      <c r="B656" s="8"/>
      <c r="C656"/>
      <c r="D656"/>
      <c r="E656"/>
      <c r="F656"/>
      <c r="G656" s="9"/>
      <c r="M656" s="8"/>
      <c r="N656"/>
      <c r="O656"/>
      <c r="P656"/>
      <c r="Q656"/>
      <c r="R656" s="9"/>
    </row>
    <row r="657" spans="2:18" x14ac:dyDescent="0.25">
      <c r="B657" s="8"/>
      <c r="C657" s="8"/>
      <c r="D657" s="8"/>
      <c r="E657" s="8"/>
      <c r="F657" s="8"/>
      <c r="G657" s="10"/>
      <c r="M657" s="8"/>
      <c r="N657" s="8"/>
      <c r="O657" s="8"/>
      <c r="P657" s="8"/>
      <c r="Q657" s="8"/>
      <c r="R657" s="10"/>
    </row>
    <row r="658" spans="2:18" x14ac:dyDescent="0.25">
      <c r="B658" s="8"/>
      <c r="C658"/>
      <c r="D658" s="8"/>
      <c r="E658"/>
      <c r="F658"/>
      <c r="G658" s="9"/>
      <c r="M658" s="8"/>
      <c r="N658"/>
      <c r="O658" s="8"/>
      <c r="P658"/>
      <c r="Q658"/>
      <c r="R658" s="9"/>
    </row>
    <row r="659" spans="2:18" x14ac:dyDescent="0.25">
      <c r="B659" s="8"/>
      <c r="C659"/>
      <c r="D659" s="8"/>
      <c r="E659"/>
      <c r="F659"/>
      <c r="G659" s="9"/>
      <c r="M659" s="8"/>
      <c r="N659"/>
      <c r="O659" s="8"/>
      <c r="P659"/>
      <c r="Q659"/>
      <c r="R659" s="9"/>
    </row>
    <row r="660" spans="2:18" x14ac:dyDescent="0.25">
      <c r="B660" s="8"/>
      <c r="C660"/>
      <c r="D660" s="8"/>
      <c r="E660" s="8"/>
      <c r="F660" s="8"/>
      <c r="G660" s="10"/>
      <c r="M660" s="8"/>
      <c r="N660"/>
      <c r="O660" s="8"/>
      <c r="P660" s="8"/>
      <c r="Q660" s="8"/>
      <c r="R660" s="10"/>
    </row>
    <row r="661" spans="2:18" x14ac:dyDescent="0.25">
      <c r="B661" s="8"/>
      <c r="C661"/>
      <c r="D661"/>
      <c r="E661"/>
      <c r="F661"/>
      <c r="G661" s="9"/>
      <c r="M661" s="8"/>
      <c r="N661"/>
      <c r="O661"/>
      <c r="P661"/>
      <c r="Q661"/>
      <c r="R661" s="9"/>
    </row>
    <row r="662" spans="2:18" x14ac:dyDescent="0.25">
      <c r="B662" s="8"/>
      <c r="C662"/>
      <c r="D662" s="8"/>
      <c r="E662"/>
      <c r="F662"/>
      <c r="G662" s="9"/>
      <c r="M662" s="8"/>
      <c r="N662"/>
      <c r="O662" s="8"/>
      <c r="P662"/>
      <c r="Q662"/>
      <c r="R662" s="9"/>
    </row>
    <row r="663" spans="2:18" x14ac:dyDescent="0.25">
      <c r="B663" s="8"/>
      <c r="C663"/>
      <c r="D663" s="8"/>
      <c r="E663"/>
      <c r="F663"/>
      <c r="G663" s="9"/>
      <c r="M663" s="8"/>
      <c r="N663"/>
      <c r="O663" s="8"/>
      <c r="P663"/>
      <c r="Q663"/>
      <c r="R663" s="9"/>
    </row>
    <row r="664" spans="2:18" x14ac:dyDescent="0.25">
      <c r="B664" s="8"/>
      <c r="C664"/>
      <c r="D664" s="8"/>
      <c r="E664" s="8"/>
      <c r="F664" s="8"/>
      <c r="G664" s="10"/>
      <c r="M664" s="8"/>
      <c r="N664"/>
      <c r="O664" s="8"/>
      <c r="P664" s="8"/>
      <c r="Q664" s="8"/>
      <c r="R664" s="10"/>
    </row>
    <row r="665" spans="2:18" x14ac:dyDescent="0.25">
      <c r="B665" s="8"/>
      <c r="C665"/>
      <c r="D665"/>
      <c r="E665"/>
      <c r="F665"/>
      <c r="G665" s="9"/>
      <c r="M665" s="8"/>
      <c r="N665"/>
      <c r="O665"/>
      <c r="P665"/>
      <c r="Q665"/>
      <c r="R665" s="9"/>
    </row>
    <row r="666" spans="2:18" x14ac:dyDescent="0.25">
      <c r="B666" s="8"/>
      <c r="C666" s="8"/>
      <c r="D666" s="8"/>
      <c r="E666" s="8"/>
      <c r="F666" s="8"/>
      <c r="G666" s="10"/>
      <c r="M666" s="8"/>
      <c r="N666" s="8"/>
      <c r="O666" s="8"/>
      <c r="P666" s="8"/>
      <c r="Q666" s="8"/>
      <c r="R666" s="10"/>
    </row>
    <row r="667" spans="2:18" x14ac:dyDescent="0.25">
      <c r="B667" s="8"/>
      <c r="C667"/>
      <c r="D667" s="8"/>
      <c r="E667"/>
      <c r="F667"/>
      <c r="G667" s="9"/>
      <c r="M667" s="8"/>
      <c r="N667"/>
      <c r="O667" s="8"/>
      <c r="P667"/>
      <c r="Q667"/>
      <c r="R667" s="9"/>
    </row>
    <row r="668" spans="2:18" x14ac:dyDescent="0.25">
      <c r="B668" s="8"/>
      <c r="C668"/>
      <c r="D668" s="8"/>
      <c r="E668"/>
      <c r="F668"/>
      <c r="G668" s="9"/>
      <c r="M668" s="8"/>
      <c r="N668"/>
      <c r="O668" s="8"/>
      <c r="P668"/>
      <c r="Q668"/>
      <c r="R668" s="9"/>
    </row>
    <row r="669" spans="2:18" x14ac:dyDescent="0.25">
      <c r="B669" s="8"/>
      <c r="C669"/>
      <c r="D669" s="8"/>
      <c r="E669"/>
      <c r="F669"/>
      <c r="G669" s="9"/>
      <c r="M669" s="8"/>
      <c r="N669"/>
      <c r="O669" s="8"/>
      <c r="P669"/>
      <c r="Q669"/>
      <c r="R669" s="9"/>
    </row>
    <row r="670" spans="2:18" x14ac:dyDescent="0.25">
      <c r="B670" s="8"/>
      <c r="C670"/>
      <c r="D670" s="8"/>
      <c r="E670"/>
      <c r="F670"/>
      <c r="G670" s="9"/>
      <c r="M670" s="8"/>
      <c r="N670"/>
      <c r="O670" s="8"/>
      <c r="P670"/>
      <c r="Q670"/>
      <c r="R670" s="9"/>
    </row>
    <row r="671" spans="2:18" x14ac:dyDescent="0.25">
      <c r="B671" s="8"/>
      <c r="C671"/>
      <c r="D671" s="8"/>
      <c r="E671" s="8"/>
      <c r="F671" s="8"/>
      <c r="G671" s="10"/>
      <c r="M671" s="8"/>
      <c r="N671"/>
      <c r="O671" s="8"/>
      <c r="P671" s="8"/>
      <c r="Q671" s="8"/>
      <c r="R671" s="10"/>
    </row>
    <row r="672" spans="2:18" x14ac:dyDescent="0.25">
      <c r="B672" s="8"/>
      <c r="C672"/>
      <c r="D672"/>
      <c r="E672"/>
      <c r="F672"/>
      <c r="G672" s="9"/>
      <c r="M672" s="8"/>
      <c r="N672"/>
      <c r="O672"/>
      <c r="P672"/>
      <c r="Q672"/>
      <c r="R672" s="9"/>
    </row>
    <row r="673" spans="2:18" x14ac:dyDescent="0.25">
      <c r="B673" s="8"/>
      <c r="C673"/>
      <c r="D673" s="8"/>
      <c r="E673"/>
      <c r="F673"/>
      <c r="G673" s="9"/>
      <c r="M673" s="8"/>
      <c r="N673"/>
      <c r="O673" s="8"/>
      <c r="P673"/>
      <c r="Q673"/>
      <c r="R673" s="9"/>
    </row>
    <row r="674" spans="2:18" x14ac:dyDescent="0.25">
      <c r="B674" s="8"/>
      <c r="C674"/>
      <c r="D674" s="8"/>
      <c r="E674"/>
      <c r="F674"/>
      <c r="G674" s="9"/>
      <c r="M674" s="8"/>
      <c r="N674"/>
      <c r="O674" s="8"/>
      <c r="P674"/>
      <c r="Q674"/>
      <c r="R674" s="9"/>
    </row>
    <row r="675" spans="2:18" x14ac:dyDescent="0.25">
      <c r="B675" s="8"/>
      <c r="C675"/>
      <c r="D675" s="8"/>
      <c r="E675"/>
      <c r="F675"/>
      <c r="G675" s="9"/>
      <c r="M675" s="8"/>
      <c r="N675"/>
      <c r="O675" s="8"/>
      <c r="P675"/>
      <c r="Q675"/>
      <c r="R675" s="9"/>
    </row>
    <row r="676" spans="2:18" x14ac:dyDescent="0.25">
      <c r="B676" s="8"/>
      <c r="C676"/>
      <c r="D676" s="8"/>
      <c r="E676"/>
      <c r="F676"/>
      <c r="G676" s="9"/>
      <c r="M676" s="8"/>
      <c r="N676"/>
      <c r="O676" s="8"/>
      <c r="P676"/>
      <c r="Q676"/>
      <c r="R676" s="9"/>
    </row>
    <row r="677" spans="2:18" x14ac:dyDescent="0.25">
      <c r="B677" s="8"/>
      <c r="C677"/>
      <c r="D677" s="8"/>
      <c r="E677" s="8"/>
      <c r="F677" s="8"/>
      <c r="G677" s="10"/>
      <c r="M677" s="8"/>
      <c r="N677"/>
      <c r="O677" s="8"/>
      <c r="P677" s="8"/>
      <c r="Q677" s="8"/>
      <c r="R677" s="10"/>
    </row>
    <row r="678" spans="2:18" x14ac:dyDescent="0.25">
      <c r="B678" s="8"/>
      <c r="C678"/>
      <c r="D678"/>
      <c r="E678"/>
      <c r="F678"/>
      <c r="G678" s="9"/>
      <c r="M678" s="8"/>
      <c r="N678"/>
      <c r="O678"/>
      <c r="P678"/>
      <c r="Q678"/>
      <c r="R678" s="9"/>
    </row>
    <row r="679" spans="2:18" x14ac:dyDescent="0.25">
      <c r="B679" s="8"/>
      <c r="C679"/>
      <c r="D679" s="8"/>
      <c r="E679"/>
      <c r="F679"/>
      <c r="G679" s="9"/>
      <c r="M679" s="8"/>
      <c r="N679"/>
      <c r="O679" s="8"/>
      <c r="P679"/>
      <c r="Q679"/>
      <c r="R679" s="9"/>
    </row>
    <row r="680" spans="2:18" x14ac:dyDescent="0.25">
      <c r="B680" s="8"/>
      <c r="C680"/>
      <c r="D680" s="8"/>
      <c r="E680"/>
      <c r="F680"/>
      <c r="G680" s="9"/>
      <c r="M680" s="8"/>
      <c r="N680"/>
      <c r="O680" s="8"/>
      <c r="P680"/>
      <c r="Q680"/>
      <c r="R680" s="9"/>
    </row>
    <row r="681" spans="2:18" x14ac:dyDescent="0.25">
      <c r="B681" s="8"/>
      <c r="C681"/>
      <c r="D681" s="8"/>
      <c r="E681"/>
      <c r="F681"/>
      <c r="G681" s="9"/>
      <c r="M681" s="8"/>
      <c r="N681"/>
      <c r="O681" s="8"/>
      <c r="P681"/>
      <c r="Q681"/>
      <c r="R681" s="9"/>
    </row>
    <row r="682" spans="2:18" x14ac:dyDescent="0.25">
      <c r="B682" s="8"/>
      <c r="C682"/>
      <c r="D682" s="8"/>
      <c r="E682"/>
      <c r="F682"/>
      <c r="G682" s="9"/>
      <c r="M682" s="8"/>
      <c r="N682"/>
      <c r="O682" s="8"/>
      <c r="P682"/>
      <c r="Q682"/>
      <c r="R682" s="9"/>
    </row>
    <row r="683" spans="2:18" x14ac:dyDescent="0.25">
      <c r="B683" s="8"/>
      <c r="C683"/>
      <c r="D683" s="8"/>
      <c r="E683"/>
      <c r="F683"/>
      <c r="G683" s="9"/>
      <c r="M683" s="8"/>
      <c r="N683"/>
      <c r="O683" s="8"/>
      <c r="P683"/>
      <c r="Q683"/>
      <c r="R683" s="9"/>
    </row>
    <row r="684" spans="2:18" x14ac:dyDescent="0.25">
      <c r="B684" s="8"/>
      <c r="C684"/>
      <c r="D684" s="8"/>
      <c r="E684"/>
      <c r="F684"/>
      <c r="G684" s="9"/>
      <c r="M684" s="8"/>
      <c r="N684"/>
      <c r="O684" s="8"/>
      <c r="P684"/>
      <c r="Q684"/>
      <c r="R684" s="9"/>
    </row>
    <row r="685" spans="2:18" x14ac:dyDescent="0.25">
      <c r="B685" s="8"/>
      <c r="C685"/>
      <c r="D685" s="8"/>
      <c r="E685" s="8"/>
      <c r="F685" s="8"/>
      <c r="G685" s="10"/>
      <c r="M685" s="8"/>
      <c r="N685"/>
      <c r="O685" s="8"/>
      <c r="P685" s="8"/>
      <c r="Q685" s="8"/>
      <c r="R685" s="10"/>
    </row>
    <row r="686" spans="2:18" x14ac:dyDescent="0.25">
      <c r="B686" s="8"/>
      <c r="C686"/>
      <c r="D686"/>
      <c r="E686"/>
      <c r="F686"/>
      <c r="G686" s="9"/>
      <c r="M686" s="8"/>
      <c r="N686"/>
      <c r="O686"/>
      <c r="P686"/>
      <c r="Q686"/>
      <c r="R686" s="9"/>
    </row>
    <row r="687" spans="2:18" x14ac:dyDescent="0.25">
      <c r="B687" s="8"/>
      <c r="C687"/>
      <c r="D687" s="8"/>
      <c r="E687"/>
      <c r="F687"/>
      <c r="G687" s="9"/>
      <c r="M687" s="8"/>
      <c r="N687"/>
      <c r="O687" s="8"/>
      <c r="P687"/>
      <c r="Q687"/>
      <c r="R687" s="9"/>
    </row>
    <row r="688" spans="2:18" x14ac:dyDescent="0.25">
      <c r="B688" s="8"/>
      <c r="C688"/>
      <c r="D688" s="8"/>
      <c r="E688"/>
      <c r="F688"/>
      <c r="G688" s="9"/>
      <c r="M688" s="8"/>
      <c r="N688"/>
      <c r="O688" s="8"/>
      <c r="P688"/>
      <c r="Q688"/>
      <c r="R688" s="9"/>
    </row>
    <row r="689" spans="2:18" x14ac:dyDescent="0.25">
      <c r="B689" s="8"/>
      <c r="C689"/>
      <c r="D689" s="8"/>
      <c r="E689"/>
      <c r="F689"/>
      <c r="G689" s="9"/>
      <c r="M689" s="8"/>
      <c r="N689"/>
      <c r="O689" s="8"/>
      <c r="P689"/>
      <c r="Q689"/>
      <c r="R689" s="9"/>
    </row>
    <row r="690" spans="2:18" x14ac:dyDescent="0.25">
      <c r="B690" s="8"/>
      <c r="C690"/>
      <c r="D690" s="8"/>
      <c r="E690"/>
      <c r="F690"/>
      <c r="G690" s="9"/>
      <c r="M690" s="8"/>
      <c r="N690"/>
      <c r="O690" s="8"/>
      <c r="P690"/>
      <c r="Q690"/>
      <c r="R690" s="9"/>
    </row>
    <row r="691" spans="2:18" x14ac:dyDescent="0.25">
      <c r="B691" s="8"/>
      <c r="C691"/>
      <c r="D691" s="8"/>
      <c r="E691" s="8"/>
      <c r="F691" s="8"/>
      <c r="G691" s="10"/>
      <c r="M691" s="8"/>
      <c r="N691"/>
      <c r="O691" s="8"/>
      <c r="P691" s="8"/>
      <c r="Q691" s="8"/>
      <c r="R691" s="10"/>
    </row>
    <row r="692" spans="2:18" x14ac:dyDescent="0.25">
      <c r="B692" s="8"/>
      <c r="C692"/>
      <c r="D692"/>
      <c r="E692"/>
      <c r="F692"/>
      <c r="G692" s="9"/>
      <c r="M692" s="8"/>
      <c r="N692"/>
      <c r="O692"/>
      <c r="P692"/>
      <c r="Q692"/>
      <c r="R692" s="9"/>
    </row>
    <row r="693" spans="2:18" x14ac:dyDescent="0.25">
      <c r="B693" s="8"/>
      <c r="C693"/>
      <c r="D693" s="8"/>
      <c r="E693"/>
      <c r="F693"/>
      <c r="G693" s="9"/>
      <c r="M693" s="8"/>
      <c r="N693"/>
      <c r="O693" s="8"/>
      <c r="P693"/>
      <c r="Q693"/>
      <c r="R693" s="9"/>
    </row>
    <row r="694" spans="2:18" x14ac:dyDescent="0.25">
      <c r="B694" s="8"/>
      <c r="C694"/>
      <c r="D694" s="8"/>
      <c r="E694"/>
      <c r="F694"/>
      <c r="G694" s="9"/>
      <c r="M694" s="8"/>
      <c r="N694"/>
      <c r="O694" s="8"/>
      <c r="P694"/>
      <c r="Q694"/>
      <c r="R694" s="9"/>
    </row>
    <row r="695" spans="2:18" x14ac:dyDescent="0.25">
      <c r="B695" s="8"/>
      <c r="C695"/>
      <c r="D695" s="8"/>
      <c r="E695"/>
      <c r="F695"/>
      <c r="G695" s="9"/>
      <c r="M695" s="8"/>
      <c r="N695"/>
      <c r="O695" s="8"/>
      <c r="P695"/>
      <c r="Q695"/>
      <c r="R695" s="9"/>
    </row>
    <row r="696" spans="2:18" x14ac:dyDescent="0.25">
      <c r="B696" s="8"/>
      <c r="C696"/>
      <c r="D696" s="8"/>
      <c r="E696"/>
      <c r="F696"/>
      <c r="G696" s="9"/>
      <c r="M696" s="8"/>
      <c r="N696"/>
      <c r="O696" s="8"/>
      <c r="P696"/>
      <c r="Q696"/>
      <c r="R696" s="9"/>
    </row>
    <row r="697" spans="2:18" x14ac:dyDescent="0.25">
      <c r="B697" s="8"/>
      <c r="C697"/>
      <c r="D697" s="8"/>
      <c r="E697" s="8"/>
      <c r="F697" s="8"/>
      <c r="G697" s="10"/>
      <c r="M697" s="8"/>
      <c r="N697"/>
      <c r="O697" s="8"/>
      <c r="P697" s="8"/>
      <c r="Q697" s="8"/>
      <c r="R697" s="10"/>
    </row>
    <row r="698" spans="2:18" x14ac:dyDescent="0.25">
      <c r="B698" s="8"/>
      <c r="C698"/>
      <c r="D698"/>
      <c r="E698"/>
      <c r="F698"/>
      <c r="G698" s="9"/>
      <c r="M698" s="8"/>
      <c r="N698"/>
      <c r="O698"/>
      <c r="P698"/>
      <c r="Q698"/>
      <c r="R698" s="9"/>
    </row>
    <row r="699" spans="2:18" x14ac:dyDescent="0.25">
      <c r="B699" s="8"/>
      <c r="C699" s="8"/>
      <c r="D699" s="8"/>
      <c r="E699" s="8"/>
      <c r="F699" s="8"/>
      <c r="G699" s="10"/>
      <c r="M699" s="8"/>
      <c r="N699" s="8"/>
      <c r="O699" s="8"/>
      <c r="P699" s="8"/>
      <c r="Q699" s="8"/>
      <c r="R699" s="10"/>
    </row>
    <row r="700" spans="2:18" x14ac:dyDescent="0.25">
      <c r="B700" s="8"/>
      <c r="C700"/>
      <c r="D700" s="8"/>
      <c r="E700"/>
      <c r="F700"/>
      <c r="G700" s="9"/>
      <c r="M700" s="8"/>
      <c r="N700"/>
      <c r="O700" s="8"/>
      <c r="P700"/>
      <c r="Q700"/>
      <c r="R700" s="9"/>
    </row>
    <row r="701" spans="2:18" x14ac:dyDescent="0.25">
      <c r="B701" s="8"/>
      <c r="C701"/>
      <c r="D701" s="8"/>
      <c r="E701"/>
      <c r="F701"/>
      <c r="G701" s="9"/>
      <c r="M701" s="8"/>
      <c r="N701"/>
      <c r="O701" s="8"/>
      <c r="P701"/>
      <c r="Q701"/>
      <c r="R701" s="9"/>
    </row>
    <row r="702" spans="2:18" x14ac:dyDescent="0.25">
      <c r="B702" s="8"/>
      <c r="C702"/>
      <c r="D702" s="8"/>
      <c r="E702" s="8"/>
      <c r="F702" s="8"/>
      <c r="G702" s="10"/>
      <c r="M702" s="8"/>
      <c r="N702"/>
      <c r="O702" s="8"/>
      <c r="P702" s="8"/>
      <c r="Q702" s="8"/>
      <c r="R702" s="10"/>
    </row>
    <row r="703" spans="2:18" x14ac:dyDescent="0.25">
      <c r="B703" s="8"/>
      <c r="C703"/>
      <c r="D703"/>
      <c r="E703"/>
      <c r="F703"/>
      <c r="G703" s="9"/>
      <c r="M703" s="8"/>
      <c r="N703"/>
      <c r="O703"/>
      <c r="P703"/>
      <c r="Q703"/>
      <c r="R703" s="9"/>
    </row>
    <row r="704" spans="2:18" x14ac:dyDescent="0.25">
      <c r="B704" s="8"/>
      <c r="C704"/>
      <c r="D704" s="8"/>
      <c r="E704"/>
      <c r="F704"/>
      <c r="G704" s="9"/>
      <c r="M704" s="8"/>
      <c r="N704"/>
      <c r="O704" s="8"/>
      <c r="P704"/>
      <c r="Q704"/>
      <c r="R704" s="9"/>
    </row>
    <row r="705" spans="2:18" x14ac:dyDescent="0.25">
      <c r="B705" s="8"/>
      <c r="C705"/>
      <c r="D705" s="8"/>
      <c r="E705"/>
      <c r="F705"/>
      <c r="G705" s="9"/>
      <c r="M705" s="8"/>
      <c r="N705"/>
      <c r="O705" s="8"/>
      <c r="P705"/>
      <c r="Q705"/>
      <c r="R705" s="9"/>
    </row>
    <row r="706" spans="2:18" x14ac:dyDescent="0.25">
      <c r="B706" s="8"/>
      <c r="C706"/>
      <c r="D706" s="8"/>
      <c r="E706" s="8"/>
      <c r="F706" s="8"/>
      <c r="G706" s="10"/>
      <c r="M706" s="8"/>
      <c r="N706"/>
      <c r="O706" s="8"/>
      <c r="P706" s="8"/>
      <c r="Q706" s="8"/>
      <c r="R706" s="10"/>
    </row>
    <row r="707" spans="2:18" x14ac:dyDescent="0.25">
      <c r="B707" s="8"/>
      <c r="C707"/>
      <c r="D707"/>
      <c r="E707"/>
      <c r="F707"/>
      <c r="G707" s="9"/>
      <c r="M707" s="8"/>
      <c r="N707"/>
      <c r="O707"/>
      <c r="P707"/>
      <c r="Q707"/>
      <c r="R707" s="9"/>
    </row>
    <row r="708" spans="2:18" x14ac:dyDescent="0.25">
      <c r="B708" s="8"/>
      <c r="C708" s="8"/>
      <c r="D708" s="8"/>
      <c r="E708" s="8"/>
      <c r="F708" s="8"/>
      <c r="G708" s="10"/>
      <c r="M708" s="8"/>
      <c r="N708" s="8"/>
      <c r="O708" s="8"/>
      <c r="P708" s="8"/>
      <c r="Q708" s="8"/>
      <c r="R708" s="10"/>
    </row>
    <row r="709" spans="2:18" x14ac:dyDescent="0.25">
      <c r="B709" s="8"/>
      <c r="C709"/>
      <c r="D709" s="8"/>
      <c r="E709"/>
      <c r="F709"/>
      <c r="G709" s="9"/>
      <c r="M709" s="8"/>
      <c r="N709"/>
      <c r="O709" s="8"/>
      <c r="P709"/>
      <c r="Q709"/>
      <c r="R709" s="9"/>
    </row>
    <row r="710" spans="2:18" x14ac:dyDescent="0.25">
      <c r="B710" s="8"/>
      <c r="C710"/>
      <c r="D710" s="8"/>
      <c r="E710"/>
      <c r="F710"/>
      <c r="G710" s="9"/>
      <c r="M710" s="8"/>
      <c r="N710"/>
      <c r="O710" s="8"/>
      <c r="P710"/>
      <c r="Q710"/>
      <c r="R710" s="9"/>
    </row>
    <row r="711" spans="2:18" x14ac:dyDescent="0.25">
      <c r="B711" s="8"/>
      <c r="C711"/>
      <c r="D711" s="8"/>
      <c r="E711" s="8"/>
      <c r="F711" s="8"/>
      <c r="G711" s="10"/>
      <c r="M711" s="8"/>
      <c r="N711"/>
      <c r="O711" s="8"/>
      <c r="P711" s="8"/>
      <c r="Q711" s="8"/>
      <c r="R711" s="10"/>
    </row>
    <row r="712" spans="2:18" x14ac:dyDescent="0.25">
      <c r="B712" s="8"/>
      <c r="C712"/>
      <c r="D712"/>
      <c r="E712"/>
      <c r="F712"/>
      <c r="G712" s="9"/>
      <c r="M712" s="8"/>
      <c r="N712"/>
      <c r="O712"/>
      <c r="P712"/>
      <c r="Q712"/>
      <c r="R712" s="9"/>
    </row>
    <row r="713" spans="2:18" x14ac:dyDescent="0.25">
      <c r="B713" s="8"/>
      <c r="C713"/>
      <c r="D713" s="8"/>
      <c r="E713"/>
      <c r="F713"/>
      <c r="G713" s="9"/>
      <c r="M713" s="8"/>
      <c r="N713"/>
      <c r="O713" s="8"/>
      <c r="P713"/>
      <c r="Q713"/>
      <c r="R713" s="9"/>
    </row>
    <row r="714" spans="2:18" x14ac:dyDescent="0.25">
      <c r="B714" s="8"/>
      <c r="C714"/>
      <c r="D714" s="8"/>
      <c r="E714"/>
      <c r="F714"/>
      <c r="G714" s="9"/>
      <c r="M714" s="8"/>
      <c r="N714"/>
      <c r="O714" s="8"/>
      <c r="P714"/>
      <c r="Q714"/>
      <c r="R714" s="9"/>
    </row>
    <row r="715" spans="2:18" x14ac:dyDescent="0.25">
      <c r="B715" s="8"/>
      <c r="C715"/>
      <c r="D715" s="8"/>
      <c r="E715"/>
      <c r="F715"/>
      <c r="G715" s="9"/>
      <c r="M715" s="8"/>
      <c r="N715"/>
      <c r="O715" s="8"/>
      <c r="P715"/>
      <c r="Q715"/>
      <c r="R715" s="9"/>
    </row>
    <row r="716" spans="2:18" x14ac:dyDescent="0.25">
      <c r="B716" s="8"/>
      <c r="C716"/>
      <c r="D716" s="8"/>
      <c r="E716"/>
      <c r="F716"/>
      <c r="G716" s="9"/>
      <c r="M716" s="8"/>
      <c r="N716"/>
      <c r="O716" s="8"/>
      <c r="P716"/>
      <c r="Q716"/>
      <c r="R716" s="9"/>
    </row>
    <row r="717" spans="2:18" x14ac:dyDescent="0.25">
      <c r="B717" s="8"/>
      <c r="C717"/>
      <c r="D717" s="8"/>
      <c r="E717" s="8"/>
      <c r="F717" s="8"/>
      <c r="G717" s="10"/>
      <c r="M717" s="8"/>
      <c r="N717"/>
      <c r="O717" s="8"/>
      <c r="P717" s="8"/>
      <c r="Q717" s="8"/>
      <c r="R717" s="10"/>
    </row>
    <row r="718" spans="2:18" x14ac:dyDescent="0.25">
      <c r="B718" s="8"/>
      <c r="C718"/>
      <c r="D718"/>
      <c r="E718"/>
      <c r="F718"/>
      <c r="G718" s="9"/>
      <c r="M718" s="8"/>
      <c r="N718"/>
      <c r="O718"/>
      <c r="P718"/>
      <c r="Q718"/>
      <c r="R718" s="9"/>
    </row>
    <row r="719" spans="2:18" x14ac:dyDescent="0.25">
      <c r="B719" s="8"/>
      <c r="C719"/>
      <c r="D719" s="8"/>
      <c r="E719"/>
      <c r="F719"/>
      <c r="G719" s="9"/>
      <c r="M719" s="8"/>
      <c r="N719"/>
      <c r="O719" s="8"/>
      <c r="P719"/>
      <c r="Q719"/>
      <c r="R719" s="9"/>
    </row>
    <row r="720" spans="2:18" x14ac:dyDescent="0.25">
      <c r="B720" s="8"/>
      <c r="C720"/>
      <c r="D720" s="8"/>
      <c r="E720"/>
      <c r="F720"/>
      <c r="G720" s="9"/>
      <c r="M720" s="8"/>
      <c r="N720"/>
      <c r="O720" s="8"/>
      <c r="P720"/>
      <c r="Q720"/>
      <c r="R720" s="9"/>
    </row>
    <row r="721" spans="2:18" x14ac:dyDescent="0.25">
      <c r="B721" s="8"/>
      <c r="C721"/>
      <c r="D721" s="8"/>
      <c r="E721" s="8"/>
      <c r="F721" s="8"/>
      <c r="G721" s="10"/>
      <c r="M721" s="8"/>
      <c r="N721"/>
      <c r="O721" s="8"/>
      <c r="P721" s="8"/>
      <c r="Q721" s="8"/>
      <c r="R721" s="10"/>
    </row>
    <row r="722" spans="2:18" x14ac:dyDescent="0.25">
      <c r="B722" s="8"/>
      <c r="C722"/>
      <c r="D722"/>
      <c r="E722"/>
      <c r="F722"/>
      <c r="G722" s="9"/>
      <c r="M722" s="8"/>
      <c r="N722"/>
      <c r="O722"/>
      <c r="P722"/>
      <c r="Q722"/>
      <c r="R722" s="9"/>
    </row>
    <row r="723" spans="2:18" x14ac:dyDescent="0.25">
      <c r="B723" s="8"/>
      <c r="C723" s="8"/>
      <c r="D723" s="8"/>
      <c r="E723" s="8"/>
      <c r="F723" s="8"/>
      <c r="G723" s="10"/>
      <c r="M723" s="8"/>
      <c r="N723" s="8"/>
      <c r="O723" s="8"/>
      <c r="P723" s="8"/>
      <c r="Q723" s="8"/>
      <c r="R723" s="10"/>
    </row>
    <row r="724" spans="2:18" x14ac:dyDescent="0.25">
      <c r="B724" s="8"/>
      <c r="C724"/>
      <c r="D724" s="8"/>
      <c r="E724"/>
      <c r="F724"/>
      <c r="G724" s="9"/>
      <c r="M724" s="8"/>
      <c r="N724"/>
      <c r="O724" s="8"/>
      <c r="P724"/>
      <c r="Q724"/>
      <c r="R724" s="9"/>
    </row>
    <row r="725" spans="2:18" x14ac:dyDescent="0.25">
      <c r="B725" s="8"/>
      <c r="C725"/>
      <c r="D725" s="8"/>
      <c r="E725"/>
      <c r="F725"/>
      <c r="G725" s="9"/>
      <c r="M725" s="8"/>
      <c r="N725"/>
      <c r="O725" s="8"/>
      <c r="P725"/>
      <c r="Q725"/>
      <c r="R725" s="9"/>
    </row>
    <row r="726" spans="2:18" x14ac:dyDescent="0.25">
      <c r="B726" s="8"/>
      <c r="C726"/>
      <c r="D726" s="8"/>
      <c r="E726" s="8"/>
      <c r="F726" s="8"/>
      <c r="G726" s="10"/>
      <c r="M726" s="8"/>
      <c r="N726"/>
      <c r="O726" s="8"/>
      <c r="P726" s="8"/>
      <c r="Q726" s="8"/>
      <c r="R726" s="10"/>
    </row>
    <row r="727" spans="2:18" x14ac:dyDescent="0.25">
      <c r="B727" s="8"/>
      <c r="C727"/>
      <c r="D727"/>
      <c r="E727"/>
      <c r="F727"/>
      <c r="G727" s="9"/>
      <c r="M727" s="8"/>
      <c r="N727"/>
      <c r="O727"/>
      <c r="P727"/>
      <c r="Q727"/>
      <c r="R727" s="9"/>
    </row>
    <row r="728" spans="2:18" x14ac:dyDescent="0.25">
      <c r="B728" s="8"/>
      <c r="C728"/>
      <c r="D728" s="8"/>
      <c r="E728"/>
      <c r="F728"/>
      <c r="G728" s="9"/>
      <c r="M728" s="8"/>
      <c r="N728"/>
      <c r="O728" s="8"/>
      <c r="P728"/>
      <c r="Q728"/>
      <c r="R728" s="9"/>
    </row>
    <row r="729" spans="2:18" x14ac:dyDescent="0.25">
      <c r="B729" s="8"/>
      <c r="C729"/>
      <c r="D729" s="8"/>
      <c r="E729"/>
      <c r="F729"/>
      <c r="G729" s="9"/>
      <c r="M729" s="8"/>
      <c r="N729"/>
      <c r="O729" s="8"/>
      <c r="P729"/>
      <c r="Q729"/>
      <c r="R729" s="9"/>
    </row>
    <row r="730" spans="2:18" x14ac:dyDescent="0.25">
      <c r="B730" s="8"/>
      <c r="C730"/>
      <c r="D730" s="8"/>
      <c r="E730" s="8"/>
      <c r="F730" s="8"/>
      <c r="G730" s="10"/>
      <c r="M730" s="8"/>
      <c r="N730"/>
      <c r="O730" s="8"/>
      <c r="P730" s="8"/>
      <c r="Q730" s="8"/>
      <c r="R730" s="10"/>
    </row>
    <row r="731" spans="2:18" x14ac:dyDescent="0.25">
      <c r="B731" s="8"/>
      <c r="C731"/>
      <c r="D731"/>
      <c r="E731"/>
      <c r="F731"/>
      <c r="G731" s="9"/>
      <c r="M731" s="8"/>
      <c r="N731"/>
      <c r="O731"/>
      <c r="P731"/>
      <c r="Q731"/>
      <c r="R731" s="9"/>
    </row>
    <row r="732" spans="2:18" x14ac:dyDescent="0.25">
      <c r="B732" s="8"/>
      <c r="C732" s="8"/>
      <c r="D732" s="8"/>
      <c r="E732" s="8"/>
      <c r="F732" s="8"/>
      <c r="G732" s="10"/>
      <c r="M732" s="8"/>
      <c r="N732" s="8"/>
      <c r="O732" s="8"/>
      <c r="P732" s="8"/>
      <c r="Q732" s="8"/>
      <c r="R732" s="10"/>
    </row>
    <row r="733" spans="2:18" x14ac:dyDescent="0.25">
      <c r="B733" s="8"/>
      <c r="C733"/>
      <c r="D733" s="8"/>
      <c r="E733"/>
      <c r="F733"/>
      <c r="G733" s="9"/>
      <c r="M733" s="8"/>
      <c r="N733"/>
      <c r="O733" s="8"/>
      <c r="P733"/>
      <c r="Q733"/>
      <c r="R733" s="9"/>
    </row>
    <row r="734" spans="2:18" x14ac:dyDescent="0.25">
      <c r="B734" s="8"/>
      <c r="C734"/>
      <c r="D734" s="8"/>
      <c r="E734"/>
      <c r="F734"/>
      <c r="G734" s="9"/>
      <c r="M734" s="8"/>
      <c r="N734"/>
      <c r="O734" s="8"/>
      <c r="P734"/>
      <c r="Q734"/>
      <c r="R734" s="9"/>
    </row>
    <row r="735" spans="2:18" x14ac:dyDescent="0.25">
      <c r="B735" s="8"/>
      <c r="C735"/>
      <c r="D735" s="8"/>
      <c r="E735" s="8"/>
      <c r="F735" s="8"/>
      <c r="G735" s="10"/>
      <c r="M735" s="8"/>
      <c r="N735"/>
      <c r="O735" s="8"/>
      <c r="P735" s="8"/>
      <c r="Q735" s="8"/>
      <c r="R735" s="10"/>
    </row>
    <row r="736" spans="2:18" x14ac:dyDescent="0.25">
      <c r="B736" s="8"/>
      <c r="C736"/>
      <c r="D736"/>
      <c r="E736"/>
      <c r="F736"/>
      <c r="G736" s="9"/>
      <c r="M736" s="8"/>
      <c r="N736"/>
      <c r="O736"/>
      <c r="P736"/>
      <c r="Q736"/>
      <c r="R736" s="9"/>
    </row>
    <row r="737" spans="2:18" x14ac:dyDescent="0.25">
      <c r="B737" s="8"/>
      <c r="C737"/>
      <c r="D737" s="8"/>
      <c r="E737"/>
      <c r="F737"/>
      <c r="G737" s="9"/>
      <c r="M737" s="8"/>
      <c r="N737"/>
      <c r="O737" s="8"/>
      <c r="P737"/>
      <c r="Q737"/>
      <c r="R737" s="9"/>
    </row>
    <row r="738" spans="2:18" x14ac:dyDescent="0.25">
      <c r="B738" s="8"/>
      <c r="C738"/>
      <c r="D738" s="8"/>
      <c r="E738"/>
      <c r="F738"/>
      <c r="G738" s="9"/>
      <c r="M738" s="8"/>
      <c r="N738"/>
      <c r="O738" s="8"/>
      <c r="P738"/>
      <c r="Q738"/>
      <c r="R738" s="9"/>
    </row>
    <row r="739" spans="2:18" x14ac:dyDescent="0.25">
      <c r="B739" s="8"/>
      <c r="C739"/>
      <c r="D739" s="8"/>
      <c r="E739" s="8"/>
      <c r="F739" s="8"/>
      <c r="G739" s="10"/>
      <c r="M739" s="8"/>
      <c r="N739"/>
      <c r="O739" s="8"/>
      <c r="P739" s="8"/>
      <c r="Q739" s="8"/>
      <c r="R739" s="10"/>
    </row>
    <row r="740" spans="2:18" x14ac:dyDescent="0.25">
      <c r="B740" s="8"/>
      <c r="C740"/>
      <c r="D740"/>
      <c r="E740"/>
      <c r="F740"/>
      <c r="G740" s="9"/>
      <c r="M740" s="8"/>
      <c r="N740"/>
      <c r="O740"/>
      <c r="P740"/>
      <c r="Q740"/>
      <c r="R740" s="9"/>
    </row>
    <row r="741" spans="2:18" x14ac:dyDescent="0.25">
      <c r="B741" s="8"/>
      <c r="C741" s="8"/>
      <c r="D741" s="8"/>
      <c r="E741" s="8"/>
      <c r="F741" s="8"/>
      <c r="G741" s="10"/>
      <c r="M741" s="8"/>
      <c r="N741" s="8"/>
      <c r="O741" s="8"/>
      <c r="P741" s="8"/>
      <c r="Q741" s="8"/>
      <c r="R741" s="10"/>
    </row>
    <row r="742" spans="2:18" x14ac:dyDescent="0.25">
      <c r="B742" s="8"/>
      <c r="C742"/>
      <c r="D742" s="8"/>
      <c r="E742"/>
      <c r="F742"/>
      <c r="G742" s="9"/>
      <c r="M742" s="8"/>
      <c r="N742"/>
      <c r="O742" s="8"/>
      <c r="P742"/>
      <c r="Q742"/>
      <c r="R742" s="9"/>
    </row>
    <row r="743" spans="2:18" x14ac:dyDescent="0.25">
      <c r="B743" s="8"/>
      <c r="C743"/>
      <c r="D743" s="8"/>
      <c r="E743"/>
      <c r="F743"/>
      <c r="G743" s="9"/>
      <c r="M743" s="8"/>
      <c r="N743"/>
      <c r="O743" s="8"/>
      <c r="P743"/>
      <c r="Q743"/>
      <c r="R743" s="9"/>
    </row>
    <row r="744" spans="2:18" x14ac:dyDescent="0.25">
      <c r="B744" s="8"/>
      <c r="C744"/>
      <c r="D744" s="8"/>
      <c r="E744" s="8"/>
      <c r="F744" s="8"/>
      <c r="G744" s="10"/>
      <c r="M744" s="8"/>
      <c r="N744"/>
      <c r="O744" s="8"/>
      <c r="P744" s="8"/>
      <c r="Q744" s="8"/>
      <c r="R744" s="10"/>
    </row>
    <row r="745" spans="2:18" x14ac:dyDescent="0.25">
      <c r="B745" s="8"/>
      <c r="C745"/>
      <c r="D745"/>
      <c r="E745"/>
      <c r="F745"/>
      <c r="G745" s="9"/>
      <c r="M745" s="8"/>
      <c r="N745"/>
      <c r="O745"/>
      <c r="P745"/>
      <c r="Q745"/>
      <c r="R745" s="9"/>
    </row>
    <row r="746" spans="2:18" x14ac:dyDescent="0.25">
      <c r="B746" s="8"/>
      <c r="C746" s="8"/>
      <c r="D746" s="8"/>
      <c r="E746" s="8"/>
      <c r="F746" s="8"/>
      <c r="G746" s="10"/>
      <c r="M746" s="8"/>
      <c r="N746" s="8"/>
      <c r="O746" s="8"/>
      <c r="P746" s="8"/>
      <c r="Q746" s="8"/>
      <c r="R746" s="10"/>
    </row>
    <row r="747" spans="2:18" x14ac:dyDescent="0.25">
      <c r="B747" s="8"/>
      <c r="C747"/>
      <c r="D747" s="8"/>
      <c r="E747"/>
      <c r="F747"/>
      <c r="G747" s="9"/>
      <c r="M747" s="8"/>
      <c r="N747"/>
      <c r="O747" s="8"/>
      <c r="P747"/>
      <c r="Q747"/>
      <c r="R747" s="9"/>
    </row>
    <row r="748" spans="2:18" x14ac:dyDescent="0.25">
      <c r="B748" s="8"/>
      <c r="C748"/>
      <c r="D748" s="8"/>
      <c r="E748"/>
      <c r="F748"/>
      <c r="G748" s="9"/>
      <c r="M748" s="8"/>
      <c r="N748"/>
      <c r="O748" s="8"/>
      <c r="P748"/>
      <c r="Q748"/>
      <c r="R748" s="9"/>
    </row>
    <row r="749" spans="2:18" x14ac:dyDescent="0.25">
      <c r="B749" s="8"/>
      <c r="C749"/>
      <c r="D749" s="8"/>
      <c r="E749"/>
      <c r="F749"/>
      <c r="G749" s="9"/>
      <c r="M749" s="8"/>
      <c r="N749"/>
      <c r="O749" s="8"/>
      <c r="P749"/>
      <c r="Q749"/>
      <c r="R749" s="9"/>
    </row>
    <row r="750" spans="2:18" x14ac:dyDescent="0.25">
      <c r="B750" s="8"/>
      <c r="C750"/>
      <c r="D750" s="8"/>
      <c r="E750"/>
      <c r="F750"/>
      <c r="G750" s="9"/>
      <c r="M750" s="8"/>
      <c r="N750"/>
      <c r="O750" s="8"/>
      <c r="P750"/>
      <c r="Q750"/>
      <c r="R750" s="9"/>
    </row>
    <row r="751" spans="2:18" x14ac:dyDescent="0.25">
      <c r="B751" s="8"/>
      <c r="C751"/>
      <c r="D751" s="8"/>
      <c r="E751" s="8"/>
      <c r="F751" s="8"/>
      <c r="G751" s="10"/>
      <c r="M751" s="8"/>
      <c r="N751"/>
      <c r="O751" s="8"/>
      <c r="P751" s="8"/>
      <c r="Q751" s="8"/>
      <c r="R751" s="10"/>
    </row>
    <row r="752" spans="2:18" x14ac:dyDescent="0.25">
      <c r="B752" s="8"/>
      <c r="C752"/>
      <c r="D752"/>
      <c r="E752"/>
      <c r="F752"/>
      <c r="G752" s="9"/>
      <c r="M752" s="8"/>
      <c r="N752"/>
      <c r="O752"/>
      <c r="P752"/>
      <c r="Q752"/>
      <c r="R752" s="9"/>
    </row>
    <row r="753" spans="2:18" x14ac:dyDescent="0.25">
      <c r="B753" s="8"/>
      <c r="C753" s="8"/>
      <c r="D753" s="8"/>
      <c r="E753" s="8"/>
      <c r="F753" s="8"/>
      <c r="G753" s="10"/>
      <c r="M753" s="8"/>
      <c r="N753" s="8"/>
      <c r="O753" s="8"/>
      <c r="P753" s="8"/>
      <c r="Q753" s="8"/>
      <c r="R753" s="10"/>
    </row>
    <row r="754" spans="2:18" x14ac:dyDescent="0.25">
      <c r="B754" s="8"/>
      <c r="C754"/>
      <c r="D754" s="8"/>
      <c r="E754"/>
      <c r="F754"/>
      <c r="G754" s="9"/>
      <c r="M754" s="8"/>
      <c r="N754"/>
      <c r="O754" s="8"/>
      <c r="P754"/>
      <c r="Q754"/>
      <c r="R754" s="9"/>
    </row>
    <row r="755" spans="2:18" x14ac:dyDescent="0.25">
      <c r="B755" s="8"/>
      <c r="C755"/>
      <c r="D755" s="8"/>
      <c r="E755"/>
      <c r="F755"/>
      <c r="G755" s="9"/>
      <c r="M755" s="8"/>
      <c r="N755"/>
      <c r="O755" s="8"/>
      <c r="P755"/>
      <c r="Q755"/>
      <c r="R755" s="9"/>
    </row>
    <row r="756" spans="2:18" x14ac:dyDescent="0.25">
      <c r="B756" s="8"/>
      <c r="C756"/>
      <c r="D756" s="8"/>
      <c r="E756" s="8"/>
      <c r="F756" s="8"/>
      <c r="G756" s="10"/>
      <c r="M756" s="8"/>
      <c r="N756"/>
      <c r="O756" s="8"/>
      <c r="P756" s="8"/>
      <c r="Q756" s="8"/>
      <c r="R756" s="10"/>
    </row>
    <row r="757" spans="2:18" x14ac:dyDescent="0.25">
      <c r="B757" s="8"/>
      <c r="C757"/>
      <c r="D757"/>
      <c r="E757"/>
      <c r="F757"/>
      <c r="G757" s="9"/>
      <c r="M757" s="8"/>
      <c r="N757"/>
      <c r="O757"/>
      <c r="P757"/>
      <c r="Q757"/>
      <c r="R757" s="9"/>
    </row>
    <row r="758" spans="2:18" x14ac:dyDescent="0.25">
      <c r="B758" s="8"/>
      <c r="C758"/>
      <c r="D758" s="8"/>
      <c r="E758"/>
      <c r="F758"/>
      <c r="G758" s="9"/>
      <c r="M758" s="8"/>
      <c r="N758"/>
      <c r="O758" s="8"/>
      <c r="P758"/>
      <c r="Q758"/>
      <c r="R758" s="9"/>
    </row>
    <row r="759" spans="2:18" x14ac:dyDescent="0.25">
      <c r="B759" s="8"/>
      <c r="C759"/>
      <c r="D759" s="8"/>
      <c r="E759"/>
      <c r="F759"/>
      <c r="G759" s="9"/>
      <c r="M759" s="8"/>
      <c r="N759"/>
      <c r="O759" s="8"/>
      <c r="P759"/>
      <c r="Q759"/>
      <c r="R759" s="9"/>
    </row>
    <row r="760" spans="2:18" x14ac:dyDescent="0.25">
      <c r="B760" s="8"/>
      <c r="C760"/>
      <c r="D760" s="8"/>
      <c r="E760" s="8"/>
      <c r="F760" s="8"/>
      <c r="G760" s="10"/>
      <c r="M760" s="8"/>
      <c r="N760"/>
      <c r="O760" s="8"/>
      <c r="P760" s="8"/>
      <c r="Q760" s="8"/>
      <c r="R760" s="10"/>
    </row>
    <row r="761" spans="2:18" x14ac:dyDescent="0.25">
      <c r="B761" s="8"/>
      <c r="C761"/>
      <c r="D761"/>
      <c r="E761"/>
      <c r="F761"/>
      <c r="G761" s="9"/>
      <c r="M761" s="8"/>
      <c r="N761"/>
      <c r="O761"/>
      <c r="P761"/>
      <c r="Q761"/>
      <c r="R761" s="9"/>
    </row>
    <row r="762" spans="2:18" x14ac:dyDescent="0.25">
      <c r="B762" s="8"/>
      <c r="C762"/>
      <c r="D762" s="8"/>
      <c r="E762"/>
      <c r="F762"/>
      <c r="G762" s="9"/>
      <c r="M762" s="8"/>
      <c r="N762"/>
      <c r="O762" s="8"/>
      <c r="P762"/>
      <c r="Q762"/>
      <c r="R762" s="9"/>
    </row>
    <row r="763" spans="2:18" x14ac:dyDescent="0.25">
      <c r="B763" s="8"/>
      <c r="C763"/>
      <c r="D763" s="8"/>
      <c r="E763"/>
      <c r="F763"/>
      <c r="G763" s="9"/>
      <c r="M763" s="8"/>
      <c r="N763"/>
      <c r="O763" s="8"/>
      <c r="P763"/>
      <c r="Q763"/>
      <c r="R763" s="9"/>
    </row>
    <row r="764" spans="2:18" x14ac:dyDescent="0.25">
      <c r="B764" s="8"/>
      <c r="C764"/>
      <c r="D764" s="8"/>
      <c r="E764"/>
      <c r="F764"/>
      <c r="G764" s="9"/>
      <c r="M764" s="8"/>
      <c r="N764"/>
      <c r="O764" s="8"/>
      <c r="P764"/>
      <c r="Q764"/>
      <c r="R764" s="9"/>
    </row>
    <row r="765" spans="2:18" x14ac:dyDescent="0.25">
      <c r="B765" s="8"/>
      <c r="C765"/>
      <c r="D765" s="8"/>
      <c r="E765"/>
      <c r="F765"/>
      <c r="G765" s="9"/>
      <c r="M765" s="8"/>
      <c r="N765"/>
      <c r="O765" s="8"/>
      <c r="P765"/>
      <c r="Q765"/>
      <c r="R765" s="9"/>
    </row>
    <row r="766" spans="2:18" x14ac:dyDescent="0.25">
      <c r="B766" s="8"/>
      <c r="C766"/>
      <c r="D766" s="8"/>
      <c r="E766" s="8"/>
      <c r="F766" s="8"/>
      <c r="G766" s="10"/>
      <c r="M766" s="8"/>
      <c r="N766"/>
      <c r="O766" s="8"/>
      <c r="P766" s="8"/>
      <c r="Q766" s="8"/>
      <c r="R766" s="10"/>
    </row>
    <row r="767" spans="2:18" x14ac:dyDescent="0.25">
      <c r="B767" s="8"/>
      <c r="C767"/>
      <c r="D767"/>
      <c r="E767"/>
      <c r="F767"/>
      <c r="G767" s="9"/>
      <c r="M767" s="8"/>
      <c r="N767"/>
      <c r="O767"/>
      <c r="P767"/>
      <c r="Q767"/>
      <c r="R767" s="9"/>
    </row>
    <row r="768" spans="2:18" x14ac:dyDescent="0.25">
      <c r="B768" s="8"/>
      <c r="C768"/>
      <c r="D768" s="8"/>
      <c r="E768"/>
      <c r="F768"/>
      <c r="G768" s="9"/>
      <c r="M768" s="8"/>
      <c r="N768"/>
      <c r="O768" s="8"/>
      <c r="P768"/>
      <c r="Q768"/>
      <c r="R768" s="9"/>
    </row>
    <row r="769" spans="2:18" x14ac:dyDescent="0.25">
      <c r="B769" s="8"/>
      <c r="C769"/>
      <c r="D769" s="8"/>
      <c r="E769"/>
      <c r="F769"/>
      <c r="G769" s="9"/>
      <c r="M769" s="8"/>
      <c r="N769"/>
      <c r="O769" s="8"/>
      <c r="P769"/>
      <c r="Q769"/>
      <c r="R769" s="9"/>
    </row>
    <row r="770" spans="2:18" x14ac:dyDescent="0.25">
      <c r="B770" s="8"/>
      <c r="C770"/>
      <c r="D770" s="8"/>
      <c r="E770" s="8"/>
      <c r="F770" s="8"/>
      <c r="G770" s="10"/>
      <c r="M770" s="8"/>
      <c r="N770"/>
      <c r="O770" s="8"/>
      <c r="P770" s="8"/>
      <c r="Q770" s="8"/>
      <c r="R770" s="10"/>
    </row>
    <row r="771" spans="2:18" x14ac:dyDescent="0.25">
      <c r="B771" s="8"/>
      <c r="C771"/>
      <c r="D771"/>
      <c r="E771"/>
      <c r="F771"/>
      <c r="G771" s="9"/>
      <c r="M771" s="8"/>
      <c r="N771"/>
      <c r="O771"/>
      <c r="P771"/>
      <c r="Q771"/>
      <c r="R771" s="9"/>
    </row>
    <row r="772" spans="2:18" x14ac:dyDescent="0.25">
      <c r="B772" s="8"/>
      <c r="C772"/>
      <c r="D772" s="8"/>
      <c r="E772"/>
      <c r="F772"/>
      <c r="G772" s="9"/>
      <c r="M772" s="8"/>
      <c r="N772"/>
      <c r="O772" s="8"/>
      <c r="P772"/>
      <c r="Q772"/>
      <c r="R772" s="9"/>
    </row>
    <row r="773" spans="2:18" x14ac:dyDescent="0.25">
      <c r="B773" s="8"/>
      <c r="C773"/>
      <c r="D773" s="8"/>
      <c r="E773"/>
      <c r="F773"/>
      <c r="G773" s="9"/>
      <c r="M773" s="8"/>
      <c r="N773"/>
      <c r="O773" s="8"/>
      <c r="P773"/>
      <c r="Q773"/>
      <c r="R773" s="9"/>
    </row>
    <row r="774" spans="2:18" x14ac:dyDescent="0.25">
      <c r="B774" s="8"/>
      <c r="C774"/>
      <c r="D774" s="8"/>
      <c r="E774" s="8"/>
      <c r="F774" s="8"/>
      <c r="G774" s="10"/>
      <c r="M774" s="8"/>
      <c r="N774"/>
      <c r="O774" s="8"/>
      <c r="P774" s="8"/>
      <c r="Q774" s="8"/>
      <c r="R774" s="10"/>
    </row>
    <row r="775" spans="2:18" x14ac:dyDescent="0.25">
      <c r="B775" s="8"/>
      <c r="C775"/>
      <c r="D775"/>
      <c r="E775"/>
      <c r="F775"/>
      <c r="G775" s="9"/>
      <c r="M775" s="8"/>
      <c r="N775"/>
      <c r="O775"/>
      <c r="P775"/>
      <c r="Q775"/>
      <c r="R775" s="9"/>
    </row>
    <row r="776" spans="2:18" x14ac:dyDescent="0.25">
      <c r="B776" s="8"/>
      <c r="C776" s="8"/>
      <c r="D776" s="8"/>
      <c r="E776" s="8"/>
      <c r="F776" s="8"/>
      <c r="G776" s="10"/>
      <c r="M776" s="8"/>
      <c r="N776" s="8"/>
      <c r="O776" s="8"/>
      <c r="P776" s="8"/>
      <c r="Q776" s="8"/>
      <c r="R776" s="10"/>
    </row>
    <row r="777" spans="2:18" x14ac:dyDescent="0.25">
      <c r="B777" s="8"/>
      <c r="C777"/>
      <c r="D777" s="8"/>
      <c r="E777"/>
      <c r="F777"/>
      <c r="G777" s="9"/>
      <c r="M777" s="8"/>
      <c r="N777"/>
      <c r="O777" s="8"/>
      <c r="P777"/>
      <c r="Q777"/>
      <c r="R777" s="9"/>
    </row>
    <row r="778" spans="2:18" x14ac:dyDescent="0.25">
      <c r="B778" s="8"/>
      <c r="C778"/>
      <c r="D778" s="8"/>
      <c r="E778"/>
      <c r="F778"/>
      <c r="G778" s="9"/>
      <c r="M778" s="8"/>
      <c r="N778"/>
      <c r="O778" s="8"/>
      <c r="P778"/>
      <c r="Q778"/>
      <c r="R778" s="9"/>
    </row>
    <row r="779" spans="2:18" x14ac:dyDescent="0.25">
      <c r="B779" s="8"/>
      <c r="C779"/>
      <c r="D779" s="8"/>
      <c r="E779" s="8"/>
      <c r="F779" s="8"/>
      <c r="G779" s="10"/>
      <c r="M779" s="8"/>
      <c r="N779"/>
      <c r="O779" s="8"/>
      <c r="P779" s="8"/>
      <c r="Q779" s="8"/>
      <c r="R779" s="10"/>
    </row>
    <row r="780" spans="2:18" x14ac:dyDescent="0.25">
      <c r="B780" s="8"/>
      <c r="C780"/>
      <c r="D780"/>
      <c r="E780"/>
      <c r="F780"/>
      <c r="G780" s="9"/>
      <c r="M780" s="8"/>
      <c r="N780"/>
      <c r="O780"/>
      <c r="P780"/>
      <c r="Q780"/>
      <c r="R780" s="9"/>
    </row>
    <row r="781" spans="2:18" x14ac:dyDescent="0.25">
      <c r="B781" s="8"/>
      <c r="C781" s="8"/>
      <c r="D781" s="8"/>
      <c r="E781" s="8"/>
      <c r="F781" s="8"/>
      <c r="G781" s="10"/>
      <c r="M781" s="8"/>
      <c r="N781" s="8"/>
      <c r="O781" s="8"/>
      <c r="P781" s="8"/>
      <c r="Q781" s="8"/>
      <c r="R781" s="10"/>
    </row>
    <row r="782" spans="2:18" x14ac:dyDescent="0.25">
      <c r="B782" s="8"/>
      <c r="C782"/>
      <c r="D782" s="8"/>
      <c r="E782"/>
      <c r="F782"/>
      <c r="G782" s="9"/>
      <c r="M782" s="8"/>
      <c r="N782"/>
      <c r="O782" s="8"/>
      <c r="P782"/>
      <c r="Q782"/>
      <c r="R782" s="9"/>
    </row>
    <row r="783" spans="2:18" x14ac:dyDescent="0.25">
      <c r="B783" s="8"/>
      <c r="C783"/>
      <c r="D783" s="8"/>
      <c r="E783"/>
      <c r="F783"/>
      <c r="G783" s="9"/>
      <c r="M783" s="8"/>
      <c r="N783"/>
      <c r="O783" s="8"/>
      <c r="P783"/>
      <c r="Q783"/>
      <c r="R783" s="9"/>
    </row>
    <row r="784" spans="2:18" x14ac:dyDescent="0.25">
      <c r="B784" s="8"/>
      <c r="C784"/>
      <c r="D784" s="8"/>
      <c r="E784" s="8"/>
      <c r="F784" s="8"/>
      <c r="G784" s="10"/>
      <c r="M784" s="8"/>
      <c r="N784"/>
      <c r="O784" s="8"/>
      <c r="P784" s="8"/>
      <c r="Q784" s="8"/>
      <c r="R784" s="10"/>
    </row>
    <row r="785" spans="2:18" x14ac:dyDescent="0.25">
      <c r="B785" s="8"/>
      <c r="C785"/>
      <c r="D785"/>
      <c r="E785"/>
      <c r="F785"/>
      <c r="G785" s="9"/>
      <c r="M785" s="8"/>
      <c r="N785"/>
      <c r="O785"/>
      <c r="P785"/>
      <c r="Q785"/>
      <c r="R785" s="9"/>
    </row>
    <row r="786" spans="2:18" x14ac:dyDescent="0.25">
      <c r="B786" s="8"/>
      <c r="C786"/>
      <c r="D786" s="8"/>
      <c r="E786"/>
      <c r="F786"/>
      <c r="G786" s="9"/>
      <c r="M786" s="8"/>
      <c r="N786"/>
      <c r="O786" s="8"/>
      <c r="P786"/>
      <c r="Q786"/>
      <c r="R786" s="9"/>
    </row>
    <row r="787" spans="2:18" x14ac:dyDescent="0.25">
      <c r="B787" s="8"/>
      <c r="C787"/>
      <c r="D787" s="8"/>
      <c r="E787"/>
      <c r="F787"/>
      <c r="G787" s="9"/>
      <c r="M787" s="8"/>
      <c r="N787"/>
      <c r="O787" s="8"/>
      <c r="P787"/>
      <c r="Q787"/>
      <c r="R787" s="9"/>
    </row>
    <row r="788" spans="2:18" x14ac:dyDescent="0.25">
      <c r="B788" s="8"/>
      <c r="C788"/>
      <c r="D788" s="8"/>
      <c r="E788" s="8"/>
      <c r="F788" s="8"/>
      <c r="G788" s="10"/>
      <c r="M788" s="8"/>
      <c r="N788"/>
      <c r="O788" s="8"/>
      <c r="P788" s="8"/>
      <c r="Q788" s="8"/>
      <c r="R788" s="10"/>
    </row>
    <row r="789" spans="2:18" x14ac:dyDescent="0.25">
      <c r="B789" s="8"/>
      <c r="C789"/>
      <c r="D789"/>
      <c r="E789"/>
      <c r="F789"/>
      <c r="G789" s="9"/>
      <c r="M789" s="8"/>
      <c r="N789"/>
      <c r="O789"/>
      <c r="P789"/>
      <c r="Q789"/>
      <c r="R789" s="9"/>
    </row>
    <row r="790" spans="2:18" x14ac:dyDescent="0.25">
      <c r="B790" s="8"/>
      <c r="C790"/>
      <c r="D790" s="8"/>
      <c r="E790"/>
      <c r="F790"/>
      <c r="G790" s="9"/>
      <c r="M790" s="8"/>
      <c r="N790"/>
      <c r="O790" s="8"/>
      <c r="P790"/>
      <c r="Q790"/>
      <c r="R790" s="9"/>
    </row>
    <row r="791" spans="2:18" x14ac:dyDescent="0.25">
      <c r="B791" s="8"/>
      <c r="C791"/>
      <c r="D791" s="8"/>
      <c r="E791"/>
      <c r="F791"/>
      <c r="G791" s="9"/>
      <c r="M791" s="8"/>
      <c r="N791"/>
      <c r="O791" s="8"/>
      <c r="P791"/>
      <c r="Q791"/>
      <c r="R791" s="9"/>
    </row>
    <row r="792" spans="2:18" x14ac:dyDescent="0.25">
      <c r="B792" s="8"/>
      <c r="C792"/>
      <c r="D792" s="8"/>
      <c r="E792"/>
      <c r="F792"/>
      <c r="G792" s="9"/>
      <c r="M792" s="8"/>
      <c r="N792"/>
      <c r="O792" s="8"/>
      <c r="P792"/>
      <c r="Q792"/>
      <c r="R792" s="9"/>
    </row>
    <row r="793" spans="2:18" x14ac:dyDescent="0.25">
      <c r="B793" s="8"/>
      <c r="C793"/>
      <c r="D793" s="8"/>
      <c r="E793"/>
      <c r="F793"/>
      <c r="G793" s="9"/>
      <c r="M793" s="8"/>
      <c r="N793"/>
      <c r="O793" s="8"/>
      <c r="P793"/>
      <c r="Q793"/>
      <c r="R793" s="9"/>
    </row>
    <row r="794" spans="2:18" x14ac:dyDescent="0.25">
      <c r="B794" s="8"/>
      <c r="C794"/>
      <c r="D794" s="8"/>
      <c r="E794"/>
      <c r="F794"/>
      <c r="G794" s="9"/>
      <c r="M794" s="8"/>
      <c r="N794"/>
      <c r="O794" s="8"/>
      <c r="P794"/>
      <c r="Q794"/>
      <c r="R794" s="9"/>
    </row>
    <row r="795" spans="2:18" x14ac:dyDescent="0.25">
      <c r="B795" s="8"/>
      <c r="C795"/>
      <c r="D795" s="8"/>
      <c r="E795"/>
      <c r="F795"/>
      <c r="G795" s="9"/>
      <c r="M795" s="8"/>
      <c r="N795"/>
      <c r="O795" s="8"/>
      <c r="P795"/>
      <c r="Q795"/>
      <c r="R795" s="9"/>
    </row>
    <row r="796" spans="2:18" x14ac:dyDescent="0.25">
      <c r="B796" s="8"/>
      <c r="C796"/>
      <c r="D796" s="8"/>
      <c r="E796"/>
      <c r="F796"/>
      <c r="G796" s="9"/>
      <c r="M796" s="8"/>
      <c r="N796"/>
      <c r="O796" s="8"/>
      <c r="P796"/>
      <c r="Q796"/>
      <c r="R796" s="9"/>
    </row>
    <row r="797" spans="2:18" x14ac:dyDescent="0.25">
      <c r="B797" s="8"/>
      <c r="C797"/>
      <c r="D797" s="8"/>
      <c r="E797"/>
      <c r="F797"/>
      <c r="G797" s="9"/>
      <c r="M797" s="8"/>
      <c r="N797"/>
      <c r="O797" s="8"/>
      <c r="P797"/>
      <c r="Q797"/>
      <c r="R797" s="9"/>
    </row>
    <row r="798" spans="2:18" x14ac:dyDescent="0.25">
      <c r="B798" s="8"/>
      <c r="C798"/>
      <c r="D798" s="8"/>
      <c r="E798" s="8"/>
      <c r="F798" s="8"/>
      <c r="G798" s="10"/>
      <c r="M798" s="8"/>
      <c r="N798"/>
      <c r="O798" s="8"/>
      <c r="P798" s="8"/>
      <c r="Q798" s="8"/>
      <c r="R798" s="10"/>
    </row>
    <row r="799" spans="2:18" x14ac:dyDescent="0.25">
      <c r="B799" s="8"/>
      <c r="C799"/>
      <c r="D799"/>
      <c r="E799"/>
      <c r="F799"/>
      <c r="G799" s="9"/>
      <c r="M799" s="8"/>
      <c r="N799"/>
      <c r="O799"/>
      <c r="P799"/>
      <c r="Q799"/>
      <c r="R799" s="9"/>
    </row>
    <row r="800" spans="2:18" x14ac:dyDescent="0.25">
      <c r="B800" s="8"/>
      <c r="C800"/>
      <c r="D800" s="8"/>
      <c r="E800"/>
      <c r="F800"/>
      <c r="G800" s="9"/>
      <c r="M800" s="8"/>
      <c r="N800"/>
      <c r="O800" s="8"/>
      <c r="P800"/>
      <c r="Q800"/>
      <c r="R800" s="9"/>
    </row>
    <row r="801" spans="2:18" x14ac:dyDescent="0.25">
      <c r="B801" s="8"/>
      <c r="C801"/>
      <c r="D801" s="8"/>
      <c r="E801"/>
      <c r="F801"/>
      <c r="G801" s="9"/>
      <c r="M801" s="8"/>
      <c r="N801"/>
      <c r="O801" s="8"/>
      <c r="P801"/>
      <c r="Q801"/>
      <c r="R801" s="9"/>
    </row>
    <row r="802" spans="2:18" x14ac:dyDescent="0.25">
      <c r="B802" s="8"/>
      <c r="C802"/>
      <c r="D802" s="8"/>
      <c r="E802" s="8"/>
      <c r="F802" s="8"/>
      <c r="G802" s="10"/>
      <c r="M802" s="8"/>
      <c r="N802"/>
      <c r="O802" s="8"/>
      <c r="P802" s="8"/>
      <c r="Q802" s="8"/>
      <c r="R802" s="10"/>
    </row>
    <row r="803" spans="2:18" x14ac:dyDescent="0.25">
      <c r="B803" s="8"/>
      <c r="C803"/>
      <c r="D803"/>
      <c r="E803"/>
      <c r="F803"/>
      <c r="G803" s="9"/>
      <c r="M803" s="8"/>
      <c r="N803"/>
      <c r="O803"/>
      <c r="P803"/>
      <c r="Q803"/>
      <c r="R803" s="9"/>
    </row>
    <row r="804" spans="2:18" x14ac:dyDescent="0.25">
      <c r="B804" s="8"/>
      <c r="C804" s="8"/>
      <c r="D804" s="8"/>
      <c r="E804" s="8"/>
      <c r="F804" s="8"/>
      <c r="G804" s="10"/>
      <c r="M804" s="8"/>
      <c r="N804" s="8"/>
      <c r="O804" s="8"/>
      <c r="P804" s="8"/>
      <c r="Q804" s="8"/>
      <c r="R804" s="10"/>
    </row>
    <row r="805" spans="2:18" x14ac:dyDescent="0.25">
      <c r="B805" s="8"/>
      <c r="C805"/>
      <c r="D805" s="8"/>
      <c r="E805"/>
      <c r="F805"/>
      <c r="G805" s="9"/>
      <c r="M805" s="8"/>
      <c r="N805"/>
      <c r="O805" s="8"/>
      <c r="P805"/>
      <c r="Q805"/>
      <c r="R805" s="9"/>
    </row>
    <row r="806" spans="2:18" x14ac:dyDescent="0.25">
      <c r="B806" s="8"/>
      <c r="C806"/>
      <c r="D806" s="8"/>
      <c r="E806"/>
      <c r="F806"/>
      <c r="G806" s="9"/>
      <c r="M806" s="8"/>
      <c r="N806"/>
      <c r="O806" s="8"/>
      <c r="P806"/>
      <c r="Q806"/>
      <c r="R806" s="9"/>
    </row>
    <row r="807" spans="2:18" x14ac:dyDescent="0.25">
      <c r="B807" s="8"/>
      <c r="C807"/>
      <c r="D807" s="8"/>
      <c r="E807" s="8"/>
      <c r="F807" s="8"/>
      <c r="G807" s="10"/>
      <c r="M807" s="8"/>
      <c r="N807"/>
      <c r="O807" s="8"/>
      <c r="P807" s="8"/>
      <c r="Q807" s="8"/>
      <c r="R807" s="10"/>
    </row>
    <row r="808" spans="2:18" x14ac:dyDescent="0.25">
      <c r="B808" s="8"/>
      <c r="C808"/>
      <c r="D808"/>
      <c r="E808"/>
      <c r="F808"/>
      <c r="G808" s="9"/>
      <c r="M808" s="8"/>
      <c r="N808"/>
      <c r="O808"/>
      <c r="P808"/>
      <c r="Q808"/>
      <c r="R808" s="9"/>
    </row>
    <row r="809" spans="2:18" x14ac:dyDescent="0.25">
      <c r="B809" s="8"/>
      <c r="C809" s="8"/>
      <c r="D809" s="8"/>
      <c r="E809" s="8"/>
      <c r="F809" s="8"/>
      <c r="G809" s="10"/>
      <c r="M809" s="8"/>
      <c r="N809" s="8"/>
      <c r="O809" s="8"/>
      <c r="P809" s="8"/>
      <c r="Q809" s="8"/>
      <c r="R809" s="10"/>
    </row>
    <row r="810" spans="2:18" x14ac:dyDescent="0.25">
      <c r="B810" s="8"/>
      <c r="C810"/>
      <c r="D810" s="8"/>
      <c r="E810"/>
      <c r="F810"/>
      <c r="G810" s="9"/>
      <c r="M810" s="8"/>
      <c r="N810"/>
      <c r="O810" s="8"/>
      <c r="P810"/>
      <c r="Q810"/>
      <c r="R810" s="9"/>
    </row>
    <row r="811" spans="2:18" x14ac:dyDescent="0.25">
      <c r="B811" s="8"/>
      <c r="C811"/>
      <c r="D811" s="8"/>
      <c r="E811"/>
      <c r="F811"/>
      <c r="G811" s="9"/>
      <c r="M811" s="8"/>
      <c r="N811"/>
      <c r="O811" s="8"/>
      <c r="P811"/>
      <c r="Q811"/>
      <c r="R811" s="9"/>
    </row>
    <row r="812" spans="2:18" x14ac:dyDescent="0.25">
      <c r="B812" s="8"/>
      <c r="C812"/>
      <c r="D812" s="8"/>
      <c r="E812" s="8"/>
      <c r="F812" s="8"/>
      <c r="G812" s="10"/>
      <c r="M812" s="8"/>
      <c r="N812"/>
      <c r="O812" s="8"/>
      <c r="P812" s="8"/>
      <c r="Q812" s="8"/>
      <c r="R812" s="10"/>
    </row>
    <row r="813" spans="2:18" x14ac:dyDescent="0.25">
      <c r="B813" s="8"/>
      <c r="C813"/>
      <c r="D813"/>
      <c r="E813"/>
      <c r="F813"/>
      <c r="G813" s="9"/>
      <c r="M813" s="8"/>
      <c r="N813"/>
      <c r="O813"/>
      <c r="P813"/>
      <c r="Q813"/>
      <c r="R813" s="9"/>
    </row>
    <row r="814" spans="2:18" x14ac:dyDescent="0.25">
      <c r="B814" s="8"/>
      <c r="C814" s="8"/>
      <c r="D814" s="8"/>
      <c r="E814" s="8"/>
      <c r="F814" s="8"/>
      <c r="G814" s="10"/>
      <c r="M814" s="8"/>
      <c r="N814" s="8"/>
      <c r="O814" s="8"/>
      <c r="P814" s="8"/>
      <c r="Q814" s="8"/>
      <c r="R814" s="10"/>
    </row>
    <row r="815" spans="2:18" x14ac:dyDescent="0.25">
      <c r="B815" s="8"/>
      <c r="C815"/>
      <c r="D815" s="8"/>
      <c r="E815"/>
      <c r="F815"/>
      <c r="G815" s="9"/>
      <c r="M815" s="8"/>
      <c r="N815"/>
      <c r="O815" s="8"/>
      <c r="P815"/>
      <c r="Q815"/>
      <c r="R815" s="9"/>
    </row>
    <row r="816" spans="2:18" x14ac:dyDescent="0.25">
      <c r="B816" s="8"/>
      <c r="C816"/>
      <c r="D816" s="8"/>
      <c r="E816"/>
      <c r="F816"/>
      <c r="G816" s="9"/>
      <c r="M816" s="8"/>
      <c r="N816"/>
      <c r="O816" s="8"/>
      <c r="P816"/>
      <c r="Q816"/>
      <c r="R816" s="9"/>
    </row>
    <row r="817" spans="2:18" x14ac:dyDescent="0.25">
      <c r="B817" s="8"/>
      <c r="C817"/>
      <c r="D817" s="8"/>
      <c r="E817" s="8"/>
      <c r="F817" s="8"/>
      <c r="G817" s="10"/>
      <c r="M817" s="8"/>
      <c r="N817"/>
      <c r="O817" s="8"/>
      <c r="P817" s="8"/>
      <c r="Q817" s="8"/>
      <c r="R817" s="10"/>
    </row>
    <row r="818" spans="2:18" x14ac:dyDescent="0.25">
      <c r="B818" s="8"/>
      <c r="C818"/>
      <c r="D818"/>
      <c r="E818"/>
      <c r="F818"/>
      <c r="G818" s="9"/>
      <c r="M818" s="8"/>
      <c r="N818"/>
      <c r="O818"/>
      <c r="P818"/>
      <c r="Q818"/>
      <c r="R818" s="9"/>
    </row>
    <row r="819" spans="2:18" x14ac:dyDescent="0.25">
      <c r="B819" s="8"/>
      <c r="C819"/>
      <c r="D819" s="8"/>
      <c r="E819"/>
      <c r="F819"/>
      <c r="G819" s="9"/>
      <c r="M819" s="8"/>
      <c r="N819"/>
      <c r="O819" s="8"/>
      <c r="P819"/>
      <c r="Q819"/>
      <c r="R819" s="9"/>
    </row>
    <row r="820" spans="2:18" x14ac:dyDescent="0.25">
      <c r="B820" s="8"/>
      <c r="C820"/>
      <c r="D820" s="8"/>
      <c r="E820"/>
      <c r="F820"/>
      <c r="G820" s="9"/>
      <c r="M820" s="8"/>
      <c r="N820"/>
      <c r="O820" s="8"/>
      <c r="P820"/>
      <c r="Q820"/>
      <c r="R820" s="9"/>
    </row>
    <row r="821" spans="2:18" x14ac:dyDescent="0.25">
      <c r="B821" s="8"/>
      <c r="C821"/>
      <c r="D821" s="8"/>
      <c r="E821"/>
      <c r="F821"/>
      <c r="G821" s="9"/>
      <c r="M821" s="8"/>
      <c r="N821"/>
      <c r="O821" s="8"/>
      <c r="P821"/>
      <c r="Q821"/>
      <c r="R821" s="9"/>
    </row>
    <row r="822" spans="2:18" x14ac:dyDescent="0.25">
      <c r="B822" s="8"/>
      <c r="C822"/>
      <c r="D822" s="8"/>
      <c r="E822"/>
      <c r="F822"/>
      <c r="G822" s="9"/>
      <c r="M822" s="8"/>
      <c r="N822"/>
      <c r="O822" s="8"/>
      <c r="P822"/>
      <c r="Q822"/>
      <c r="R822" s="9"/>
    </row>
    <row r="823" spans="2:18" x14ac:dyDescent="0.25">
      <c r="B823" s="8"/>
      <c r="C823"/>
      <c r="D823" s="8"/>
      <c r="E823"/>
      <c r="F823"/>
      <c r="G823" s="9"/>
      <c r="M823" s="8"/>
      <c r="N823"/>
      <c r="O823" s="8"/>
      <c r="P823"/>
      <c r="Q823"/>
      <c r="R823" s="9"/>
    </row>
    <row r="824" spans="2:18" x14ac:dyDescent="0.25">
      <c r="B824" s="8"/>
      <c r="C824"/>
      <c r="D824" s="8"/>
      <c r="E824"/>
      <c r="F824"/>
      <c r="G824" s="9"/>
      <c r="M824" s="8"/>
      <c r="N824"/>
      <c r="O824" s="8"/>
      <c r="P824"/>
      <c r="Q824"/>
      <c r="R824" s="9"/>
    </row>
    <row r="825" spans="2:18" x14ac:dyDescent="0.25">
      <c r="B825" s="8"/>
      <c r="C825"/>
      <c r="D825" s="8"/>
      <c r="E825" s="8"/>
      <c r="F825" s="8"/>
      <c r="G825" s="10"/>
      <c r="M825" s="8"/>
      <c r="N825"/>
      <c r="O825" s="8"/>
      <c r="P825" s="8"/>
      <c r="Q825" s="8"/>
      <c r="R825" s="10"/>
    </row>
    <row r="826" spans="2:18" x14ac:dyDescent="0.25">
      <c r="B826" s="8"/>
      <c r="C826"/>
      <c r="D826"/>
      <c r="E826"/>
      <c r="F826"/>
      <c r="G826" s="9"/>
      <c r="M826" s="8"/>
      <c r="N826"/>
      <c r="O826"/>
      <c r="P826"/>
      <c r="Q826"/>
      <c r="R826" s="9"/>
    </row>
    <row r="827" spans="2:18" x14ac:dyDescent="0.25">
      <c r="B827" s="8"/>
      <c r="C827"/>
      <c r="D827" s="8"/>
      <c r="E827"/>
      <c r="F827"/>
      <c r="G827" s="9"/>
      <c r="M827" s="8"/>
      <c r="N827"/>
      <c r="O827" s="8"/>
      <c r="P827"/>
      <c r="Q827"/>
      <c r="R827" s="9"/>
    </row>
    <row r="828" spans="2:18" x14ac:dyDescent="0.25">
      <c r="B828" s="8"/>
      <c r="C828"/>
      <c r="D828" s="8"/>
      <c r="E828"/>
      <c r="F828"/>
      <c r="G828" s="9"/>
      <c r="M828" s="8"/>
      <c r="N828"/>
      <c r="O828" s="8"/>
      <c r="P828"/>
      <c r="Q828"/>
      <c r="R828" s="9"/>
    </row>
    <row r="829" spans="2:18" x14ac:dyDescent="0.25">
      <c r="B829" s="8"/>
      <c r="C829"/>
      <c r="D829" s="8"/>
      <c r="E829" s="8"/>
      <c r="F829" s="8"/>
      <c r="G829" s="10"/>
      <c r="M829" s="8"/>
      <c r="N829"/>
      <c r="O829" s="8"/>
      <c r="P829" s="8"/>
      <c r="Q829" s="8"/>
      <c r="R829" s="10"/>
    </row>
    <row r="830" spans="2:18" x14ac:dyDescent="0.25">
      <c r="B830" s="8"/>
      <c r="C830"/>
      <c r="D830"/>
      <c r="E830"/>
      <c r="F830"/>
      <c r="G830" s="9"/>
      <c r="M830" s="8"/>
      <c r="N830"/>
      <c r="O830"/>
      <c r="P830"/>
      <c r="Q830"/>
      <c r="R830" s="9"/>
    </row>
    <row r="831" spans="2:18" x14ac:dyDescent="0.25">
      <c r="B831" s="8"/>
      <c r="C831" s="8"/>
      <c r="D831" s="8"/>
      <c r="E831" s="8"/>
      <c r="F831" s="8"/>
      <c r="G831" s="10"/>
      <c r="M831" s="8"/>
      <c r="N831" s="8"/>
      <c r="O831" s="8"/>
      <c r="P831" s="8"/>
      <c r="Q831" s="8"/>
      <c r="R831" s="10"/>
    </row>
    <row r="832" spans="2:18" x14ac:dyDescent="0.25">
      <c r="B832" s="8"/>
      <c r="C832"/>
      <c r="D832" s="8"/>
      <c r="E832"/>
      <c r="F832"/>
      <c r="G832" s="9"/>
      <c r="M832" s="8"/>
      <c r="N832"/>
      <c r="O832" s="8"/>
      <c r="P832"/>
      <c r="Q832"/>
      <c r="R832" s="9"/>
    </row>
    <row r="833" spans="2:18" x14ac:dyDescent="0.25">
      <c r="B833" s="8"/>
      <c r="C833"/>
      <c r="D833" s="8"/>
      <c r="E833"/>
      <c r="F833"/>
      <c r="G833" s="9"/>
      <c r="M833" s="8"/>
      <c r="N833"/>
      <c r="O833" s="8"/>
      <c r="P833"/>
      <c r="Q833"/>
      <c r="R833" s="9"/>
    </row>
    <row r="834" spans="2:18" x14ac:dyDescent="0.25">
      <c r="B834" s="8"/>
      <c r="C834"/>
      <c r="D834" s="8"/>
      <c r="E834" s="8"/>
      <c r="F834" s="8"/>
      <c r="G834" s="10"/>
      <c r="M834" s="8"/>
      <c r="N834"/>
      <c r="O834" s="8"/>
      <c r="P834" s="8"/>
      <c r="Q834" s="8"/>
      <c r="R834" s="10"/>
    </row>
    <row r="835" spans="2:18" x14ac:dyDescent="0.25">
      <c r="B835" s="8"/>
      <c r="C835"/>
      <c r="D835"/>
      <c r="E835"/>
      <c r="F835"/>
      <c r="G835" s="9"/>
      <c r="M835" s="8"/>
      <c r="N835"/>
      <c r="O835"/>
      <c r="P835"/>
      <c r="Q835"/>
      <c r="R835" s="9"/>
    </row>
    <row r="836" spans="2:18" x14ac:dyDescent="0.25">
      <c r="B836" s="8"/>
      <c r="C836"/>
      <c r="D836" s="8"/>
      <c r="E836"/>
      <c r="F836"/>
      <c r="G836" s="9"/>
      <c r="M836" s="8"/>
      <c r="N836"/>
      <c r="O836" s="8"/>
      <c r="P836"/>
      <c r="Q836"/>
      <c r="R836" s="9"/>
    </row>
    <row r="837" spans="2:18" x14ac:dyDescent="0.25">
      <c r="B837" s="8"/>
      <c r="C837"/>
      <c r="D837" s="8"/>
      <c r="E837"/>
      <c r="F837"/>
      <c r="G837" s="9"/>
      <c r="M837" s="8"/>
      <c r="N837"/>
      <c r="O837" s="8"/>
      <c r="P837"/>
      <c r="Q837"/>
      <c r="R837" s="9"/>
    </row>
    <row r="838" spans="2:18" x14ac:dyDescent="0.25">
      <c r="B838" s="8"/>
      <c r="C838"/>
      <c r="D838" s="8"/>
      <c r="E838" s="8"/>
      <c r="F838" s="8"/>
      <c r="G838" s="10"/>
      <c r="M838" s="8"/>
      <c r="N838"/>
      <c r="O838" s="8"/>
      <c r="P838" s="8"/>
      <c r="Q838" s="8"/>
      <c r="R838" s="10"/>
    </row>
    <row r="839" spans="2:18" x14ac:dyDescent="0.25">
      <c r="B839" s="8"/>
      <c r="C839"/>
      <c r="D839"/>
      <c r="E839"/>
      <c r="F839"/>
      <c r="G839" s="9"/>
      <c r="M839" s="8"/>
      <c r="N839"/>
      <c r="O839"/>
      <c r="P839"/>
      <c r="Q839"/>
      <c r="R839" s="9"/>
    </row>
    <row r="840" spans="2:18" x14ac:dyDescent="0.25">
      <c r="B840" s="8"/>
      <c r="C840"/>
      <c r="D840" s="8"/>
      <c r="E840"/>
      <c r="F840"/>
      <c r="G840" s="9"/>
      <c r="M840" s="8"/>
      <c r="N840"/>
      <c r="O840" s="8"/>
      <c r="P840"/>
      <c r="Q840"/>
      <c r="R840" s="9"/>
    </row>
    <row r="841" spans="2:18" x14ac:dyDescent="0.25">
      <c r="B841" s="8"/>
      <c r="C841"/>
      <c r="D841" s="8"/>
      <c r="E841"/>
      <c r="F841"/>
      <c r="G841" s="9"/>
      <c r="M841" s="8"/>
      <c r="N841"/>
      <c r="O841" s="8"/>
      <c r="P841"/>
      <c r="Q841"/>
      <c r="R841" s="9"/>
    </row>
    <row r="842" spans="2:18" x14ac:dyDescent="0.25">
      <c r="B842" s="8"/>
      <c r="C842"/>
      <c r="D842" s="8"/>
      <c r="E842" s="8"/>
      <c r="F842" s="8"/>
      <c r="G842" s="10"/>
      <c r="M842" s="8"/>
      <c r="N842"/>
      <c r="O842" s="8"/>
      <c r="P842" s="8"/>
      <c r="Q842" s="8"/>
      <c r="R842" s="10"/>
    </row>
    <row r="843" spans="2:18" x14ac:dyDescent="0.25">
      <c r="B843" s="8"/>
      <c r="C843"/>
      <c r="D843"/>
      <c r="E843"/>
      <c r="F843"/>
      <c r="G843" s="9"/>
      <c r="M843" s="8"/>
      <c r="N843"/>
      <c r="O843"/>
      <c r="P843"/>
      <c r="Q843"/>
      <c r="R843" s="9"/>
    </row>
    <row r="844" spans="2:18" x14ac:dyDescent="0.25">
      <c r="B844" s="8"/>
      <c r="C844"/>
      <c r="D844" s="8"/>
      <c r="E844"/>
      <c r="F844"/>
      <c r="G844" s="9"/>
      <c r="M844" s="8"/>
      <c r="N844"/>
      <c r="O844" s="8"/>
      <c r="P844"/>
      <c r="Q844"/>
      <c r="R844" s="9"/>
    </row>
    <row r="845" spans="2:18" x14ac:dyDescent="0.25">
      <c r="B845" s="8"/>
      <c r="C845"/>
      <c r="D845" s="8"/>
      <c r="E845"/>
      <c r="F845"/>
      <c r="G845" s="9"/>
      <c r="M845" s="8"/>
      <c r="N845"/>
      <c r="O845" s="8"/>
      <c r="P845"/>
      <c r="Q845"/>
      <c r="R845" s="9"/>
    </row>
    <row r="846" spans="2:18" x14ac:dyDescent="0.25">
      <c r="B846" s="8"/>
      <c r="C846"/>
      <c r="D846" s="8"/>
      <c r="E846" s="8"/>
      <c r="F846" s="8"/>
      <c r="G846" s="10"/>
      <c r="M846" s="8"/>
      <c r="N846"/>
      <c r="O846" s="8"/>
      <c r="P846" s="8"/>
      <c r="Q846" s="8"/>
      <c r="R846" s="10"/>
    </row>
    <row r="847" spans="2:18" x14ac:dyDescent="0.25">
      <c r="B847" s="8"/>
      <c r="C847"/>
      <c r="D847"/>
      <c r="E847"/>
      <c r="F847"/>
      <c r="G847" s="9"/>
      <c r="M847" s="8"/>
      <c r="N847"/>
      <c r="O847"/>
      <c r="P847"/>
      <c r="Q847"/>
      <c r="R847" s="9"/>
    </row>
    <row r="848" spans="2:18" x14ac:dyDescent="0.25">
      <c r="B848" s="8"/>
      <c r="C848"/>
      <c r="D848" s="8"/>
      <c r="E848"/>
      <c r="F848"/>
      <c r="G848" s="9"/>
      <c r="M848" s="8"/>
      <c r="N848"/>
      <c r="O848" s="8"/>
      <c r="P848"/>
      <c r="Q848"/>
      <c r="R848" s="9"/>
    </row>
    <row r="849" spans="2:18" x14ac:dyDescent="0.25">
      <c r="B849" s="8"/>
      <c r="C849"/>
      <c r="D849" s="8"/>
      <c r="E849"/>
      <c r="F849"/>
      <c r="G849" s="9"/>
      <c r="M849" s="8"/>
      <c r="N849"/>
      <c r="O849" s="8"/>
      <c r="P849"/>
      <c r="Q849"/>
      <c r="R849" s="9"/>
    </row>
    <row r="850" spans="2:18" x14ac:dyDescent="0.25">
      <c r="B850" s="8"/>
      <c r="C850"/>
      <c r="D850" s="8"/>
      <c r="E850"/>
      <c r="F850"/>
      <c r="G850" s="9"/>
      <c r="M850" s="8"/>
      <c r="N850"/>
      <c r="O850" s="8"/>
      <c r="P850"/>
      <c r="Q850"/>
      <c r="R850" s="9"/>
    </row>
    <row r="851" spans="2:18" x14ac:dyDescent="0.25">
      <c r="B851" s="8"/>
      <c r="C851"/>
      <c r="D851" s="8"/>
      <c r="E851"/>
      <c r="F851"/>
      <c r="G851" s="9"/>
      <c r="M851" s="8"/>
      <c r="N851"/>
      <c r="O851" s="8"/>
      <c r="P851"/>
      <c r="Q851"/>
      <c r="R851" s="9"/>
    </row>
    <row r="852" spans="2:18" x14ac:dyDescent="0.25">
      <c r="B852" s="8"/>
      <c r="C852"/>
      <c r="D852" s="8"/>
      <c r="E852" s="8"/>
      <c r="F852" s="8"/>
      <c r="G852" s="10"/>
      <c r="M852" s="8"/>
      <c r="N852"/>
      <c r="O852" s="8"/>
      <c r="P852" s="8"/>
      <c r="Q852" s="8"/>
      <c r="R852" s="10"/>
    </row>
    <row r="853" spans="2:18" x14ac:dyDescent="0.25">
      <c r="B853" s="8"/>
      <c r="C853"/>
      <c r="D853"/>
      <c r="E853"/>
      <c r="F853"/>
      <c r="G853" s="9"/>
      <c r="M853" s="8"/>
      <c r="N853"/>
      <c r="O853"/>
      <c r="P853"/>
      <c r="Q853"/>
      <c r="R853" s="9"/>
    </row>
    <row r="854" spans="2:18" x14ac:dyDescent="0.25">
      <c r="B854" s="8"/>
      <c r="C854"/>
      <c r="D854" s="8"/>
      <c r="E854"/>
      <c r="F854"/>
      <c r="G854" s="9"/>
      <c r="M854" s="8"/>
      <c r="N854"/>
      <c r="O854" s="8"/>
      <c r="P854"/>
      <c r="Q854"/>
      <c r="R854" s="9"/>
    </row>
    <row r="855" spans="2:18" x14ac:dyDescent="0.25">
      <c r="B855" s="8"/>
      <c r="C855"/>
      <c r="D855" s="8"/>
      <c r="E855"/>
      <c r="F855"/>
      <c r="G855" s="9"/>
      <c r="M855" s="8"/>
      <c r="N855"/>
      <c r="O855" s="8"/>
      <c r="P855"/>
      <c r="Q855"/>
      <c r="R855" s="9"/>
    </row>
    <row r="856" spans="2:18" x14ac:dyDescent="0.25">
      <c r="B856" s="8"/>
      <c r="C856"/>
      <c r="D856" s="8"/>
      <c r="E856" s="8"/>
      <c r="F856" s="8"/>
      <c r="G856" s="10"/>
      <c r="M856" s="8"/>
      <c r="N856"/>
      <c r="O856" s="8"/>
      <c r="P856" s="8"/>
      <c r="Q856" s="8"/>
      <c r="R856" s="10"/>
    </row>
    <row r="857" spans="2:18" x14ac:dyDescent="0.25">
      <c r="B857" s="8"/>
      <c r="C857"/>
      <c r="D857"/>
      <c r="E857"/>
      <c r="F857"/>
      <c r="G857" s="9"/>
      <c r="M857" s="8"/>
      <c r="N857"/>
      <c r="O857"/>
      <c r="P857"/>
      <c r="Q857"/>
      <c r="R857" s="9"/>
    </row>
    <row r="858" spans="2:18" x14ac:dyDescent="0.25">
      <c r="B858" s="8"/>
      <c r="C858"/>
      <c r="D858" s="8"/>
      <c r="E858"/>
      <c r="F858"/>
      <c r="G858" s="9"/>
      <c r="M858" s="8"/>
      <c r="N858"/>
      <c r="O858" s="8"/>
      <c r="P858"/>
      <c r="Q858"/>
      <c r="R858" s="9"/>
    </row>
    <row r="859" spans="2:18" x14ac:dyDescent="0.25">
      <c r="B859" s="8"/>
      <c r="C859"/>
      <c r="D859" s="8"/>
      <c r="E859"/>
      <c r="F859"/>
      <c r="G859" s="9"/>
      <c r="M859" s="8"/>
      <c r="N859"/>
      <c r="O859" s="8"/>
      <c r="P859"/>
      <c r="Q859"/>
      <c r="R859" s="9"/>
    </row>
    <row r="860" spans="2:18" x14ac:dyDescent="0.25">
      <c r="B860" s="8"/>
      <c r="C860"/>
      <c r="D860" s="8"/>
      <c r="E860" s="8"/>
      <c r="F860" s="8"/>
      <c r="G860" s="10"/>
      <c r="M860" s="8"/>
      <c r="N860"/>
      <c r="O860" s="8"/>
      <c r="P860" s="8"/>
      <c r="Q860" s="8"/>
      <c r="R860" s="10"/>
    </row>
    <row r="861" spans="2:18" x14ac:dyDescent="0.25">
      <c r="B861" s="8"/>
      <c r="C861"/>
      <c r="D861"/>
      <c r="E861"/>
      <c r="F861"/>
      <c r="G861" s="9"/>
      <c r="M861" s="8"/>
      <c r="N861"/>
      <c r="O861"/>
      <c r="P861"/>
      <c r="Q861"/>
      <c r="R861" s="9"/>
    </row>
    <row r="862" spans="2:18" x14ac:dyDescent="0.25">
      <c r="B862" s="8"/>
      <c r="C862" s="8"/>
      <c r="D862" s="8"/>
      <c r="E862" s="8"/>
      <c r="F862" s="8"/>
      <c r="G862" s="10"/>
      <c r="M862" s="8"/>
      <c r="N862" s="8"/>
      <c r="O862" s="8"/>
      <c r="P862" s="8"/>
      <c r="Q862" s="8"/>
      <c r="R862" s="10"/>
    </row>
    <row r="863" spans="2:18" x14ac:dyDescent="0.25">
      <c r="B863" s="8"/>
      <c r="C863"/>
      <c r="D863" s="8"/>
      <c r="E863"/>
      <c r="F863"/>
      <c r="G863" s="9"/>
      <c r="M863" s="8"/>
      <c r="N863"/>
      <c r="O863" s="8"/>
      <c r="P863"/>
      <c r="Q863"/>
      <c r="R863" s="9"/>
    </row>
    <row r="864" spans="2:18" x14ac:dyDescent="0.25">
      <c r="B864" s="8"/>
      <c r="C864"/>
      <c r="D864" s="8"/>
      <c r="E864"/>
      <c r="F864"/>
      <c r="G864" s="9"/>
      <c r="M864" s="8"/>
      <c r="N864"/>
      <c r="O864" s="8"/>
      <c r="P864"/>
      <c r="Q864"/>
      <c r="R864" s="9"/>
    </row>
    <row r="865" spans="2:18" x14ac:dyDescent="0.25">
      <c r="B865" s="8"/>
      <c r="C865"/>
      <c r="D865" s="8"/>
      <c r="E865" s="8"/>
      <c r="F865" s="8"/>
      <c r="G865" s="10"/>
      <c r="M865" s="8"/>
      <c r="N865"/>
      <c r="O865" s="8"/>
      <c r="P865" s="8"/>
      <c r="Q865" s="8"/>
      <c r="R865" s="10"/>
    </row>
    <row r="866" spans="2:18" x14ac:dyDescent="0.25">
      <c r="B866" s="8"/>
      <c r="C866"/>
      <c r="D866"/>
      <c r="E866"/>
      <c r="F866"/>
      <c r="G866" s="9"/>
      <c r="M866" s="8"/>
      <c r="N866"/>
      <c r="O866"/>
      <c r="P866"/>
      <c r="Q866"/>
      <c r="R866" s="9"/>
    </row>
    <row r="867" spans="2:18" x14ac:dyDescent="0.25">
      <c r="B867" s="8"/>
      <c r="C867"/>
      <c r="D867" s="8"/>
      <c r="E867"/>
      <c r="F867"/>
      <c r="G867" s="9"/>
      <c r="M867" s="8"/>
      <c r="N867"/>
      <c r="O867" s="8"/>
      <c r="P867"/>
      <c r="Q867"/>
      <c r="R867" s="9"/>
    </row>
    <row r="868" spans="2:18" x14ac:dyDescent="0.25">
      <c r="B868" s="8"/>
      <c r="C868"/>
      <c r="D868" s="8"/>
      <c r="E868"/>
      <c r="F868"/>
      <c r="G868" s="9"/>
      <c r="M868" s="8"/>
      <c r="N868"/>
      <c r="O868" s="8"/>
      <c r="P868"/>
      <c r="Q868"/>
      <c r="R868" s="9"/>
    </row>
    <row r="869" spans="2:18" x14ac:dyDescent="0.25">
      <c r="B869" s="8"/>
      <c r="C869"/>
      <c r="D869" s="8"/>
      <c r="E869" s="8"/>
      <c r="F869" s="8"/>
      <c r="G869" s="10"/>
      <c r="M869" s="8"/>
      <c r="N869"/>
      <c r="O869" s="8"/>
      <c r="P869" s="8"/>
      <c r="Q869" s="8"/>
      <c r="R869" s="10"/>
    </row>
    <row r="870" spans="2:18" x14ac:dyDescent="0.25">
      <c r="B870" s="8"/>
      <c r="C870"/>
      <c r="D870"/>
      <c r="E870"/>
      <c r="F870"/>
      <c r="G870" s="9"/>
      <c r="M870" s="8"/>
      <c r="N870"/>
      <c r="O870"/>
      <c r="P870"/>
      <c r="Q870"/>
      <c r="R870" s="9"/>
    </row>
    <row r="871" spans="2:18" x14ac:dyDescent="0.25">
      <c r="B871" s="8"/>
      <c r="C871" s="8"/>
      <c r="D871" s="8"/>
      <c r="E871" s="8"/>
      <c r="F871" s="8"/>
      <c r="G871" s="10"/>
      <c r="M871" s="8"/>
      <c r="N871" s="8"/>
      <c r="O871" s="8"/>
      <c r="P871" s="8"/>
      <c r="Q871" s="8"/>
      <c r="R871" s="10"/>
    </row>
    <row r="872" spans="2:18" x14ac:dyDescent="0.25">
      <c r="M872"/>
      <c r="N872"/>
      <c r="O872"/>
      <c r="P872"/>
      <c r="Q872"/>
      <c r="R872" s="9"/>
    </row>
    <row r="873" spans="2:18" x14ac:dyDescent="0.25">
      <c r="B873"/>
      <c r="C873"/>
      <c r="D873"/>
      <c r="E873"/>
      <c r="F873"/>
      <c r="G873" s="9"/>
    </row>
    <row r="874" spans="2:18" x14ac:dyDescent="0.25">
      <c r="B874" s="8"/>
      <c r="C874" s="8"/>
      <c r="D874" s="8"/>
      <c r="E874" s="8"/>
      <c r="F874" s="8"/>
      <c r="G874" s="10"/>
    </row>
    <row r="875" spans="2:18" x14ac:dyDescent="0.25">
      <c r="B875" s="11"/>
      <c r="C875" s="11"/>
      <c r="D875" s="11"/>
      <c r="E875" s="11"/>
      <c r="F875" s="11"/>
      <c r="G875" s="12"/>
    </row>
    <row r="876" spans="2:18" x14ac:dyDescent="0.25">
      <c r="B876" s="13"/>
      <c r="C876" s="13"/>
      <c r="D876" s="13"/>
      <c r="E876" s="13"/>
      <c r="F876" s="13"/>
      <c r="G876" s="14"/>
    </row>
  </sheetData>
  <autoFilter ref="A2:I269"/>
  <sortState ref="B3:G269">
    <sortCondition ref="D3:D269"/>
    <sortCondition ref="B3:B269"/>
    <sortCondition ref="E3:E269"/>
  </sortState>
  <mergeCells count="93">
    <mergeCell ref="A1:I1"/>
    <mergeCell ref="H7:H9"/>
    <mergeCell ref="I7:I9"/>
    <mergeCell ref="H13:H14"/>
    <mergeCell ref="I13:I14"/>
    <mergeCell ref="H18:H21"/>
    <mergeCell ref="I18:I21"/>
    <mergeCell ref="H22:H31"/>
    <mergeCell ref="I22:I31"/>
    <mergeCell ref="H32:H34"/>
    <mergeCell ref="I32:I34"/>
    <mergeCell ref="H35:H36"/>
    <mergeCell ref="I35:I36"/>
    <mergeCell ref="H40:H41"/>
    <mergeCell ref="I40:I41"/>
    <mergeCell ref="H44:H46"/>
    <mergeCell ref="I44:I46"/>
    <mergeCell ref="H47:H52"/>
    <mergeCell ref="I47:I52"/>
    <mergeCell ref="H55:H56"/>
    <mergeCell ref="I55:I56"/>
    <mergeCell ref="H60:H61"/>
    <mergeCell ref="I60:I61"/>
    <mergeCell ref="H66:H71"/>
    <mergeCell ref="I66:I71"/>
    <mergeCell ref="H74:H75"/>
    <mergeCell ref="I74:I75"/>
    <mergeCell ref="H79:H80"/>
    <mergeCell ref="I79:I80"/>
    <mergeCell ref="H81:H94"/>
    <mergeCell ref="I81:I94"/>
    <mergeCell ref="H96:H97"/>
    <mergeCell ref="I96:I97"/>
    <mergeCell ref="H99:H100"/>
    <mergeCell ref="I99:I100"/>
    <mergeCell ref="H102:H104"/>
    <mergeCell ref="I102:I104"/>
    <mergeCell ref="H105:H115"/>
    <mergeCell ref="I105:I115"/>
    <mergeCell ref="H120:H128"/>
    <mergeCell ref="I120:I128"/>
    <mergeCell ref="H130:H134"/>
    <mergeCell ref="I130:I134"/>
    <mergeCell ref="H138:H139"/>
    <mergeCell ref="I138:I139"/>
    <mergeCell ref="H140:H145"/>
    <mergeCell ref="I140:I145"/>
    <mergeCell ref="H146:H147"/>
    <mergeCell ref="I146:I147"/>
    <mergeCell ref="H149:H150"/>
    <mergeCell ref="I149:I150"/>
    <mergeCell ref="H155:H156"/>
    <mergeCell ref="I155:I156"/>
    <mergeCell ref="H157:H165"/>
    <mergeCell ref="I157:I165"/>
    <mergeCell ref="H168:H169"/>
    <mergeCell ref="I168:I169"/>
    <mergeCell ref="H173:H174"/>
    <mergeCell ref="I173:I174"/>
    <mergeCell ref="H179:H180"/>
    <mergeCell ref="I179:I180"/>
    <mergeCell ref="H181:H188"/>
    <mergeCell ref="I181:I188"/>
    <mergeCell ref="H189:H190"/>
    <mergeCell ref="I189:I190"/>
    <mergeCell ref="H199:H200"/>
    <mergeCell ref="I199:I200"/>
    <mergeCell ref="H201:H203"/>
    <mergeCell ref="I201:I203"/>
    <mergeCell ref="H208:H209"/>
    <mergeCell ref="I208:I209"/>
    <mergeCell ref="H217:H218"/>
    <mergeCell ref="I217:I218"/>
    <mergeCell ref="H219:H221"/>
    <mergeCell ref="I219:I221"/>
    <mergeCell ref="H222:H223"/>
    <mergeCell ref="I222:I223"/>
    <mergeCell ref="H224:H225"/>
    <mergeCell ref="I224:I225"/>
    <mergeCell ref="H229:H230"/>
    <mergeCell ref="I229:I230"/>
    <mergeCell ref="H237:H238"/>
    <mergeCell ref="I237:I238"/>
    <mergeCell ref="H256:H258"/>
    <mergeCell ref="I256:I258"/>
    <mergeCell ref="H264:H265"/>
    <mergeCell ref="I264:I265"/>
    <mergeCell ref="H241:H242"/>
    <mergeCell ref="I241:I242"/>
    <mergeCell ref="H248:H251"/>
    <mergeCell ref="I248:I251"/>
    <mergeCell ref="H252:H254"/>
    <mergeCell ref="I252:I25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&amp;C&amp;"Century Gothic,Negrito"&amp;10&amp;K002060FBR Assessoria e Serviços Gerenciais</oddHeader>
    <oddFooter>&amp;L&amp;"Century Gothic,Normal"&amp;8&amp;K000000Fonte: Coord. de Planejamento de Saúde (CPS) - SES/SP, nov. 2016.&amp;C&amp;"Century Gothic,Normal"&amp;9.&amp;R&amp;"Century Gothic,Normal"&amp;P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38"/>
  <sheetViews>
    <sheetView zoomScaleNormal="100" workbookViewId="0">
      <pane ySplit="2" topLeftCell="A433" activePane="bottomLeft" state="frozen"/>
      <selection activeCell="H270" sqref="H270"/>
      <selection pane="bottomLeft" activeCell="H437" sqref="H437"/>
    </sheetView>
  </sheetViews>
  <sheetFormatPr defaultColWidth="96.7109375" defaultRowHeight="14.25" x14ac:dyDescent="0.25"/>
  <cols>
    <col min="1" max="1" width="4" style="58" bestFit="1" customWidth="1"/>
    <col min="2" max="2" width="24.85546875" style="59" bestFit="1" customWidth="1"/>
    <col min="3" max="3" width="12.28515625" style="58" customWidth="1"/>
    <col min="4" max="4" width="27.7109375" style="59" customWidth="1"/>
    <col min="5" max="5" width="28.7109375" style="59" customWidth="1"/>
    <col min="6" max="6" width="15.7109375" style="58" bestFit="1" customWidth="1"/>
    <col min="7" max="8" width="10.7109375" style="58" customWidth="1"/>
    <col min="9" max="9" width="10.7109375" style="60" customWidth="1"/>
    <col min="10" max="16384" width="96.7109375" style="58"/>
  </cols>
  <sheetData>
    <row r="1" spans="1:9" ht="35.25" customHeight="1" thickBot="1" x14ac:dyDescent="0.3">
      <c r="A1" s="85" t="s">
        <v>368</v>
      </c>
      <c r="B1" s="85"/>
      <c r="C1" s="85"/>
      <c r="D1" s="85"/>
      <c r="E1" s="85"/>
      <c r="F1" s="85"/>
      <c r="G1" s="85"/>
      <c r="H1" s="85"/>
      <c r="I1" s="85"/>
    </row>
    <row r="2" spans="1:9" ht="102" customHeight="1" thickBot="1" x14ac:dyDescent="0.3">
      <c r="A2" s="15" t="s">
        <v>73</v>
      </c>
      <c r="B2" s="16" t="s">
        <v>1</v>
      </c>
      <c r="C2" s="16" t="s">
        <v>0</v>
      </c>
      <c r="D2" s="16" t="s">
        <v>2</v>
      </c>
      <c r="E2" s="16" t="s">
        <v>62</v>
      </c>
      <c r="F2" s="16" t="s">
        <v>63</v>
      </c>
      <c r="G2" s="16" t="s">
        <v>74</v>
      </c>
      <c r="H2" s="16" t="s">
        <v>44</v>
      </c>
      <c r="I2" s="49" t="s">
        <v>75</v>
      </c>
    </row>
    <row r="3" spans="1:9" x14ac:dyDescent="0.25">
      <c r="A3" s="55">
        <v>1</v>
      </c>
      <c r="B3" s="18" t="s">
        <v>32</v>
      </c>
      <c r="C3" s="18" t="s">
        <v>50</v>
      </c>
      <c r="D3" s="19" t="s">
        <v>6</v>
      </c>
      <c r="E3" s="19" t="s">
        <v>59</v>
      </c>
      <c r="F3" s="20" t="s">
        <v>56</v>
      </c>
      <c r="G3" s="20">
        <v>2</v>
      </c>
      <c r="H3" s="65">
        <f>G3</f>
        <v>2</v>
      </c>
      <c r="I3" s="70">
        <f>H3*100/92586</f>
        <v>2.1601538029507703E-3</v>
      </c>
    </row>
    <row r="4" spans="1:9" x14ac:dyDescent="0.25">
      <c r="A4" s="56">
        <v>2</v>
      </c>
      <c r="B4" s="30" t="s">
        <v>34</v>
      </c>
      <c r="C4" s="30" t="s">
        <v>49</v>
      </c>
      <c r="D4" s="31" t="str">
        <f t="shared" ref="D4:D14" si="0">D3</f>
        <v>0201-Coleta de material</v>
      </c>
      <c r="E4" s="31" t="s">
        <v>59</v>
      </c>
      <c r="F4" s="32">
        <v>2790734</v>
      </c>
      <c r="G4" s="32">
        <v>1</v>
      </c>
      <c r="H4" s="66">
        <f>G4</f>
        <v>1</v>
      </c>
      <c r="I4" s="71">
        <f t="shared" ref="I4:I67" si="1">H4*100/92586</f>
        <v>1.0800769014753851E-3</v>
      </c>
    </row>
    <row r="5" spans="1:9" x14ac:dyDescent="0.25">
      <c r="A5" s="56">
        <v>3</v>
      </c>
      <c r="B5" s="30" t="s">
        <v>33</v>
      </c>
      <c r="C5" s="30" t="s">
        <v>51</v>
      </c>
      <c r="D5" s="31" t="str">
        <f t="shared" si="0"/>
        <v>0201-Coleta de material</v>
      </c>
      <c r="E5" s="31" t="s">
        <v>57</v>
      </c>
      <c r="F5" s="32">
        <v>2079798</v>
      </c>
      <c r="G5" s="32">
        <v>2</v>
      </c>
      <c r="H5" s="66">
        <f>G5</f>
        <v>2</v>
      </c>
      <c r="I5" s="71">
        <f t="shared" si="1"/>
        <v>2.1601538029507703E-3</v>
      </c>
    </row>
    <row r="6" spans="1:9" x14ac:dyDescent="0.25">
      <c r="A6" s="56">
        <v>4</v>
      </c>
      <c r="B6" s="30" t="s">
        <v>76</v>
      </c>
      <c r="C6" s="30" t="s">
        <v>66</v>
      </c>
      <c r="D6" s="31" t="str">
        <f t="shared" si="0"/>
        <v>0201-Coleta de material</v>
      </c>
      <c r="E6" s="31" t="s">
        <v>67</v>
      </c>
      <c r="F6" s="32">
        <v>6233848</v>
      </c>
      <c r="G6" s="32">
        <v>41</v>
      </c>
      <c r="H6" s="66">
        <f>G6</f>
        <v>41</v>
      </c>
      <c r="I6" s="71">
        <f t="shared" si="1"/>
        <v>4.428315296049079E-2</v>
      </c>
    </row>
    <row r="7" spans="1:9" x14ac:dyDescent="0.25">
      <c r="A7" s="56">
        <v>5</v>
      </c>
      <c r="B7" s="30" t="s">
        <v>139</v>
      </c>
      <c r="C7" s="30" t="s">
        <v>66</v>
      </c>
      <c r="D7" s="31" t="str">
        <f t="shared" si="0"/>
        <v>0201-Coleta de material</v>
      </c>
      <c r="E7" s="31" t="s">
        <v>57</v>
      </c>
      <c r="F7" s="32">
        <v>2085194</v>
      </c>
      <c r="G7" s="32">
        <v>1</v>
      </c>
      <c r="H7" s="66">
        <f>G7</f>
        <v>1</v>
      </c>
      <c r="I7" s="71">
        <f t="shared" si="1"/>
        <v>1.0800769014753851E-3</v>
      </c>
    </row>
    <row r="8" spans="1:9" x14ac:dyDescent="0.25">
      <c r="A8" s="23">
        <v>6</v>
      </c>
      <c r="B8" s="24" t="s">
        <v>3</v>
      </c>
      <c r="C8" s="24" t="s">
        <v>48</v>
      </c>
      <c r="D8" s="25" t="str">
        <f t="shared" si="0"/>
        <v>0201-Coleta de material</v>
      </c>
      <c r="E8" s="25" t="s">
        <v>57</v>
      </c>
      <c r="F8" s="26">
        <v>2077485</v>
      </c>
      <c r="G8" s="26">
        <v>1</v>
      </c>
      <c r="H8" s="81">
        <f>SUM(G8:G11)</f>
        <v>9</v>
      </c>
      <c r="I8" s="102">
        <f>H8*100/92586</f>
        <v>9.720692113278466E-3</v>
      </c>
    </row>
    <row r="9" spans="1:9" x14ac:dyDescent="0.25">
      <c r="A9" s="23">
        <v>7</v>
      </c>
      <c r="B9" s="24" t="s">
        <v>3</v>
      </c>
      <c r="C9" s="24" t="str">
        <f t="shared" ref="C9:C11" si="2">C8</f>
        <v>RRAS06</v>
      </c>
      <c r="D9" s="25" t="str">
        <f t="shared" si="0"/>
        <v>0201-Coleta de material</v>
      </c>
      <c r="E9" s="25" t="s">
        <v>57</v>
      </c>
      <c r="F9" s="26">
        <v>2078015</v>
      </c>
      <c r="G9" s="26">
        <v>6</v>
      </c>
      <c r="H9" s="81"/>
      <c r="I9" s="104">
        <f t="shared" si="1"/>
        <v>0</v>
      </c>
    </row>
    <row r="10" spans="1:9" x14ac:dyDescent="0.25">
      <c r="A10" s="23">
        <v>8</v>
      </c>
      <c r="B10" s="24" t="s">
        <v>3</v>
      </c>
      <c r="C10" s="24" t="str">
        <f t="shared" si="2"/>
        <v>RRAS06</v>
      </c>
      <c r="D10" s="25" t="str">
        <f t="shared" si="0"/>
        <v>0201-Coleta de material</v>
      </c>
      <c r="E10" s="25" t="s">
        <v>59</v>
      </c>
      <c r="F10" s="26">
        <v>2078287</v>
      </c>
      <c r="G10" s="26">
        <v>1</v>
      </c>
      <c r="H10" s="81"/>
      <c r="I10" s="104">
        <f t="shared" si="1"/>
        <v>0</v>
      </c>
    </row>
    <row r="11" spans="1:9" x14ac:dyDescent="0.25">
      <c r="A11" s="23">
        <v>9</v>
      </c>
      <c r="B11" s="24" t="s">
        <v>3</v>
      </c>
      <c r="C11" s="24" t="str">
        <f t="shared" si="2"/>
        <v>RRAS06</v>
      </c>
      <c r="D11" s="25" t="str">
        <f t="shared" si="0"/>
        <v>0201-Coleta de material</v>
      </c>
      <c r="E11" s="25" t="s">
        <v>57</v>
      </c>
      <c r="F11" s="26">
        <v>2089785</v>
      </c>
      <c r="G11" s="26">
        <v>1</v>
      </c>
      <c r="H11" s="81"/>
      <c r="I11" s="103">
        <f t="shared" si="1"/>
        <v>0</v>
      </c>
    </row>
    <row r="12" spans="1:9" ht="28.5" x14ac:dyDescent="0.25">
      <c r="A12" s="56">
        <v>10</v>
      </c>
      <c r="B12" s="30" t="s">
        <v>83</v>
      </c>
      <c r="C12" s="30" t="s">
        <v>66</v>
      </c>
      <c r="D12" s="31" t="str">
        <f t="shared" si="0"/>
        <v>0201-Coleta de material</v>
      </c>
      <c r="E12" s="31" t="s">
        <v>58</v>
      </c>
      <c r="F12" s="32">
        <v>2766086</v>
      </c>
      <c r="G12" s="32">
        <v>11</v>
      </c>
      <c r="H12" s="106">
        <f>SUM(G12:G13)</f>
        <v>31</v>
      </c>
      <c r="I12" s="100">
        <f t="shared" si="1"/>
        <v>3.3482383945736938E-2</v>
      </c>
    </row>
    <row r="13" spans="1:9" ht="28.5" x14ac:dyDescent="0.25">
      <c r="A13" s="56">
        <v>11</v>
      </c>
      <c r="B13" s="30" t="s">
        <v>83</v>
      </c>
      <c r="C13" s="30" t="str">
        <f>C12</f>
        <v>RRAS17</v>
      </c>
      <c r="D13" s="31" t="str">
        <f t="shared" si="0"/>
        <v>0201-Coleta de material</v>
      </c>
      <c r="E13" s="31" t="s">
        <v>58</v>
      </c>
      <c r="F13" s="32">
        <v>3549828</v>
      </c>
      <c r="G13" s="32">
        <v>20</v>
      </c>
      <c r="H13" s="106"/>
      <c r="I13" s="101">
        <f t="shared" si="1"/>
        <v>0</v>
      </c>
    </row>
    <row r="14" spans="1:9" x14ac:dyDescent="0.25">
      <c r="A14" s="23">
        <v>12</v>
      </c>
      <c r="B14" s="24" t="s">
        <v>107</v>
      </c>
      <c r="C14" s="24" t="s">
        <v>66</v>
      </c>
      <c r="D14" s="25" t="str">
        <f t="shared" si="0"/>
        <v>0201-Coleta de material</v>
      </c>
      <c r="E14" s="25" t="s">
        <v>57</v>
      </c>
      <c r="F14" s="26">
        <v>3126838</v>
      </c>
      <c r="G14" s="26">
        <v>2</v>
      </c>
      <c r="H14" s="35">
        <f>G14</f>
        <v>2</v>
      </c>
      <c r="I14" s="72">
        <f t="shared" si="1"/>
        <v>2.1601538029507703E-3</v>
      </c>
    </row>
    <row r="15" spans="1:9" ht="28.5" x14ac:dyDescent="0.25">
      <c r="A15" s="56">
        <v>13</v>
      </c>
      <c r="B15" s="30" t="s">
        <v>300</v>
      </c>
      <c r="C15" s="30" t="s">
        <v>50</v>
      </c>
      <c r="D15" s="31" t="s">
        <v>7</v>
      </c>
      <c r="E15" s="31" t="s">
        <v>58</v>
      </c>
      <c r="F15" s="32">
        <v>2092409</v>
      </c>
      <c r="G15" s="32">
        <v>4</v>
      </c>
      <c r="H15" s="66">
        <f>G15</f>
        <v>4</v>
      </c>
      <c r="I15" s="71">
        <f t="shared" si="1"/>
        <v>4.3203076059015405E-3</v>
      </c>
    </row>
    <row r="16" spans="1:9" ht="28.5" x14ac:dyDescent="0.25">
      <c r="A16" s="23">
        <v>14</v>
      </c>
      <c r="B16" s="24" t="s">
        <v>32</v>
      </c>
      <c r="C16" s="24" t="s">
        <v>50</v>
      </c>
      <c r="D16" s="25" t="str">
        <f t="shared" ref="D16:D45" si="3">D15</f>
        <v>0202-Diagnóstico em laboratório clínico</v>
      </c>
      <c r="E16" s="25" t="s">
        <v>59</v>
      </c>
      <c r="F16" s="26">
        <v>2090236</v>
      </c>
      <c r="G16" s="26">
        <v>2</v>
      </c>
      <c r="H16" s="35">
        <f>G16</f>
        <v>2</v>
      </c>
      <c r="I16" s="72">
        <f t="shared" si="1"/>
        <v>2.1601538029507703E-3</v>
      </c>
    </row>
    <row r="17" spans="1:9" ht="28.5" x14ac:dyDescent="0.25">
      <c r="A17" s="56">
        <v>15</v>
      </c>
      <c r="B17" s="30" t="s">
        <v>34</v>
      </c>
      <c r="C17" s="30" t="s">
        <v>49</v>
      </c>
      <c r="D17" s="31" t="str">
        <f t="shared" si="3"/>
        <v>0202-Diagnóstico em laboratório clínico</v>
      </c>
      <c r="E17" s="31" t="s">
        <v>57</v>
      </c>
      <c r="F17" s="32">
        <v>2790602</v>
      </c>
      <c r="G17" s="32">
        <v>1</v>
      </c>
      <c r="H17" s="106">
        <f>SUM(G17:G18)</f>
        <v>3</v>
      </c>
      <c r="I17" s="100">
        <f t="shared" si="1"/>
        <v>3.2402307044261552E-3</v>
      </c>
    </row>
    <row r="18" spans="1:9" ht="28.5" x14ac:dyDescent="0.25">
      <c r="A18" s="56">
        <v>16</v>
      </c>
      <c r="B18" s="30" t="s">
        <v>34</v>
      </c>
      <c r="C18" s="30" t="str">
        <f>C17</f>
        <v>RRAS09</v>
      </c>
      <c r="D18" s="31" t="str">
        <f t="shared" si="3"/>
        <v>0202-Diagnóstico em laboratório clínico</v>
      </c>
      <c r="E18" s="31" t="s">
        <v>59</v>
      </c>
      <c r="F18" s="32" t="s">
        <v>70</v>
      </c>
      <c r="G18" s="32">
        <v>2</v>
      </c>
      <c r="H18" s="106"/>
      <c r="I18" s="101">
        <f t="shared" si="1"/>
        <v>0</v>
      </c>
    </row>
    <row r="19" spans="1:9" ht="28.5" x14ac:dyDescent="0.25">
      <c r="A19" s="23">
        <v>17</v>
      </c>
      <c r="B19" s="24" t="s">
        <v>301</v>
      </c>
      <c r="C19" s="24" t="s">
        <v>115</v>
      </c>
      <c r="D19" s="25" t="str">
        <f t="shared" si="3"/>
        <v>0202-Diagnóstico em laboratório clínico</v>
      </c>
      <c r="E19" s="25" t="s">
        <v>57</v>
      </c>
      <c r="F19" s="26" t="s">
        <v>302</v>
      </c>
      <c r="G19" s="26">
        <v>2</v>
      </c>
      <c r="H19" s="35">
        <f>G19</f>
        <v>2</v>
      </c>
      <c r="I19" s="72">
        <f t="shared" si="1"/>
        <v>2.1601538029507703E-3</v>
      </c>
    </row>
    <row r="20" spans="1:9" ht="28.5" x14ac:dyDescent="0.25">
      <c r="A20" s="56">
        <v>18</v>
      </c>
      <c r="B20" s="30" t="s">
        <v>33</v>
      </c>
      <c r="C20" s="30" t="s">
        <v>51</v>
      </c>
      <c r="D20" s="31" t="str">
        <f t="shared" si="3"/>
        <v>0202-Diagnóstico em laboratório clínico</v>
      </c>
      <c r="E20" s="31" t="s">
        <v>57</v>
      </c>
      <c r="F20" s="32" t="s">
        <v>68</v>
      </c>
      <c r="G20" s="32">
        <v>26</v>
      </c>
      <c r="H20" s="66">
        <f>G20</f>
        <v>26</v>
      </c>
      <c r="I20" s="71">
        <f t="shared" si="1"/>
        <v>2.8081999438360011E-2</v>
      </c>
    </row>
    <row r="21" spans="1:9" ht="28.5" x14ac:dyDescent="0.25">
      <c r="A21" s="23">
        <v>19</v>
      </c>
      <c r="B21" s="24" t="s">
        <v>76</v>
      </c>
      <c r="C21" s="24" t="s">
        <v>66</v>
      </c>
      <c r="D21" s="25" t="str">
        <f t="shared" si="3"/>
        <v>0202-Diagnóstico em laboratório clínico</v>
      </c>
      <c r="E21" s="25" t="s">
        <v>67</v>
      </c>
      <c r="F21" s="26" t="s">
        <v>78</v>
      </c>
      <c r="G21" s="26">
        <v>34</v>
      </c>
      <c r="H21" s="81">
        <f>SUM(G21:G22)</f>
        <v>45</v>
      </c>
      <c r="I21" s="102">
        <f t="shared" si="1"/>
        <v>4.860346056639233E-2</v>
      </c>
    </row>
    <row r="22" spans="1:9" ht="28.5" x14ac:dyDescent="0.25">
      <c r="A22" s="23">
        <v>20</v>
      </c>
      <c r="B22" s="24" t="s">
        <v>76</v>
      </c>
      <c r="C22" s="24" t="str">
        <f>C21</f>
        <v>RRAS17</v>
      </c>
      <c r="D22" s="25" t="str">
        <f t="shared" si="3"/>
        <v>0202-Diagnóstico em laboratório clínico</v>
      </c>
      <c r="E22" s="25" t="s">
        <v>58</v>
      </c>
      <c r="F22" s="26" t="s">
        <v>113</v>
      </c>
      <c r="G22" s="26">
        <v>11</v>
      </c>
      <c r="H22" s="81"/>
      <c r="I22" s="103">
        <f t="shared" si="1"/>
        <v>0</v>
      </c>
    </row>
    <row r="23" spans="1:9" ht="28.5" x14ac:dyDescent="0.25">
      <c r="A23" s="56">
        <v>21</v>
      </c>
      <c r="B23" s="30" t="s">
        <v>242</v>
      </c>
      <c r="C23" s="30" t="s">
        <v>143</v>
      </c>
      <c r="D23" s="31" t="str">
        <f t="shared" si="3"/>
        <v>0202-Diagnóstico em laboratório clínico</v>
      </c>
      <c r="E23" s="31" t="s">
        <v>57</v>
      </c>
      <c r="F23" s="32" t="s">
        <v>303</v>
      </c>
      <c r="G23" s="32">
        <v>1</v>
      </c>
      <c r="H23" s="66">
        <f>G23</f>
        <v>1</v>
      </c>
      <c r="I23" s="71">
        <f t="shared" si="1"/>
        <v>1.0800769014753851E-3</v>
      </c>
    </row>
    <row r="24" spans="1:9" ht="28.5" x14ac:dyDescent="0.25">
      <c r="A24" s="23">
        <v>22</v>
      </c>
      <c r="B24" s="24" t="s">
        <v>304</v>
      </c>
      <c r="C24" s="24" t="s">
        <v>50</v>
      </c>
      <c r="D24" s="25" t="str">
        <f t="shared" si="3"/>
        <v>0202-Diagnóstico em laboratório clínico</v>
      </c>
      <c r="E24" s="25" t="s">
        <v>57</v>
      </c>
      <c r="F24" s="26" t="s">
        <v>305</v>
      </c>
      <c r="G24" s="26">
        <v>1</v>
      </c>
      <c r="H24" s="35">
        <f>G24</f>
        <v>1</v>
      </c>
      <c r="I24" s="72">
        <f t="shared" si="1"/>
        <v>1.0800769014753851E-3</v>
      </c>
    </row>
    <row r="25" spans="1:9" ht="28.5" x14ac:dyDescent="0.25">
      <c r="A25" s="56">
        <v>23</v>
      </c>
      <c r="B25" s="30" t="s">
        <v>117</v>
      </c>
      <c r="C25" s="30" t="s">
        <v>115</v>
      </c>
      <c r="D25" s="31" t="str">
        <f t="shared" si="3"/>
        <v>0202-Diagnóstico em laboratório clínico</v>
      </c>
      <c r="E25" s="31" t="s">
        <v>58</v>
      </c>
      <c r="F25" s="32" t="s">
        <v>118</v>
      </c>
      <c r="G25" s="32">
        <v>9</v>
      </c>
      <c r="H25" s="66">
        <f>G25</f>
        <v>9</v>
      </c>
      <c r="I25" s="71">
        <f t="shared" si="1"/>
        <v>9.720692113278466E-3</v>
      </c>
    </row>
    <row r="26" spans="1:9" ht="28.5" x14ac:dyDescent="0.25">
      <c r="A26" s="23">
        <v>24</v>
      </c>
      <c r="B26" s="24" t="s">
        <v>82</v>
      </c>
      <c r="C26" s="24" t="s">
        <v>66</v>
      </c>
      <c r="D26" s="25" t="str">
        <f t="shared" si="3"/>
        <v>0202-Diagnóstico em laboratório clínico</v>
      </c>
      <c r="E26" s="25" t="s">
        <v>58</v>
      </c>
      <c r="F26" s="26" t="s">
        <v>119</v>
      </c>
      <c r="G26" s="26">
        <v>687</v>
      </c>
      <c r="H26" s="81">
        <f>SUM(G26:G29)</f>
        <v>773</v>
      </c>
      <c r="I26" s="102">
        <f t="shared" si="1"/>
        <v>0.83489944484047263</v>
      </c>
    </row>
    <row r="27" spans="1:9" ht="28.5" x14ac:dyDescent="0.25">
      <c r="A27" s="23">
        <v>25</v>
      </c>
      <c r="B27" s="24" t="s">
        <v>82</v>
      </c>
      <c r="C27" s="24" t="str">
        <f t="shared" ref="C27:C29" si="4">C26</f>
        <v>RRAS17</v>
      </c>
      <c r="D27" s="25" t="str">
        <f t="shared" si="3"/>
        <v>0202-Diagnóstico em laboratório clínico</v>
      </c>
      <c r="E27" s="25" t="s">
        <v>57</v>
      </c>
      <c r="F27" s="26" t="s">
        <v>92</v>
      </c>
      <c r="G27" s="26">
        <v>2</v>
      </c>
      <c r="H27" s="81"/>
      <c r="I27" s="104">
        <f t="shared" si="1"/>
        <v>0</v>
      </c>
    </row>
    <row r="28" spans="1:9" ht="28.5" x14ac:dyDescent="0.25">
      <c r="A28" s="23">
        <v>26</v>
      </c>
      <c r="B28" s="24" t="s">
        <v>82</v>
      </c>
      <c r="C28" s="24" t="str">
        <f t="shared" si="4"/>
        <v>RRAS17</v>
      </c>
      <c r="D28" s="25" t="str">
        <f t="shared" si="3"/>
        <v>0202-Diagnóstico em laboratório clínico</v>
      </c>
      <c r="E28" s="25" t="s">
        <v>57</v>
      </c>
      <c r="F28" s="26" t="s">
        <v>120</v>
      </c>
      <c r="G28" s="26">
        <v>2</v>
      </c>
      <c r="H28" s="81"/>
      <c r="I28" s="104">
        <f t="shared" si="1"/>
        <v>0</v>
      </c>
    </row>
    <row r="29" spans="1:9" ht="28.5" x14ac:dyDescent="0.25">
      <c r="A29" s="23">
        <v>27</v>
      </c>
      <c r="B29" s="24" t="s">
        <v>82</v>
      </c>
      <c r="C29" s="24" t="str">
        <f t="shared" si="4"/>
        <v>RRAS17</v>
      </c>
      <c r="D29" s="25" t="str">
        <f t="shared" si="3"/>
        <v>0202-Diagnóstico em laboratório clínico</v>
      </c>
      <c r="E29" s="25" t="s">
        <v>59</v>
      </c>
      <c r="F29" s="26" t="s">
        <v>121</v>
      </c>
      <c r="G29" s="26">
        <v>82</v>
      </c>
      <c r="H29" s="81"/>
      <c r="I29" s="103">
        <f t="shared" si="1"/>
        <v>0</v>
      </c>
    </row>
    <row r="30" spans="1:9" ht="28.5" x14ac:dyDescent="0.25">
      <c r="A30" s="56">
        <v>28</v>
      </c>
      <c r="B30" s="30" t="s">
        <v>3</v>
      </c>
      <c r="C30" s="30" t="s">
        <v>48</v>
      </c>
      <c r="D30" s="31" t="str">
        <f t="shared" si="3"/>
        <v>0202-Diagnóstico em laboratório clínico</v>
      </c>
      <c r="E30" s="31" t="s">
        <v>57</v>
      </c>
      <c r="F30" s="32" t="s">
        <v>123</v>
      </c>
      <c r="G30" s="32">
        <v>11</v>
      </c>
      <c r="H30" s="106">
        <f>SUM(G30:G40)</f>
        <v>149</v>
      </c>
      <c r="I30" s="100">
        <f t="shared" si="1"/>
        <v>0.16093145831983238</v>
      </c>
    </row>
    <row r="31" spans="1:9" ht="28.5" x14ac:dyDescent="0.25">
      <c r="A31" s="56">
        <v>29</v>
      </c>
      <c r="B31" s="30" t="s">
        <v>3</v>
      </c>
      <c r="C31" s="30" t="str">
        <f t="shared" ref="C31:C40" si="5">C30</f>
        <v>RRAS06</v>
      </c>
      <c r="D31" s="31" t="str">
        <f t="shared" si="3"/>
        <v>0202-Diagnóstico em laboratório clínico</v>
      </c>
      <c r="E31" s="31" t="s">
        <v>59</v>
      </c>
      <c r="F31" s="32" t="s">
        <v>171</v>
      </c>
      <c r="G31" s="32">
        <v>3</v>
      </c>
      <c r="H31" s="106"/>
      <c r="I31" s="105">
        <f t="shared" si="1"/>
        <v>0</v>
      </c>
    </row>
    <row r="32" spans="1:9" ht="28.5" x14ac:dyDescent="0.25">
      <c r="A32" s="56">
        <v>30</v>
      </c>
      <c r="B32" s="30" t="s">
        <v>3</v>
      </c>
      <c r="C32" s="30" t="str">
        <f t="shared" si="5"/>
        <v>RRAS06</v>
      </c>
      <c r="D32" s="31" t="str">
        <f t="shared" si="3"/>
        <v>0202-Diagnóstico em laboratório clínico</v>
      </c>
      <c r="E32" s="31" t="s">
        <v>57</v>
      </c>
      <c r="F32" s="32" t="s">
        <v>105</v>
      </c>
      <c r="G32" s="32">
        <v>1</v>
      </c>
      <c r="H32" s="106"/>
      <c r="I32" s="105">
        <f t="shared" si="1"/>
        <v>0</v>
      </c>
    </row>
    <row r="33" spans="1:9" ht="28.5" x14ac:dyDescent="0.25">
      <c r="A33" s="56">
        <v>31</v>
      </c>
      <c r="B33" s="30" t="s">
        <v>3</v>
      </c>
      <c r="C33" s="30" t="str">
        <f t="shared" si="5"/>
        <v>RRAS06</v>
      </c>
      <c r="D33" s="31" t="str">
        <f t="shared" si="3"/>
        <v>0202-Diagnóstico em laboratório clínico</v>
      </c>
      <c r="E33" s="31" t="s">
        <v>59</v>
      </c>
      <c r="F33" s="32" t="s">
        <v>219</v>
      </c>
      <c r="G33" s="32">
        <v>4</v>
      </c>
      <c r="H33" s="106"/>
      <c r="I33" s="105">
        <f t="shared" si="1"/>
        <v>0</v>
      </c>
    </row>
    <row r="34" spans="1:9" ht="28.5" x14ac:dyDescent="0.25">
      <c r="A34" s="56">
        <v>32</v>
      </c>
      <c r="B34" s="30" t="s">
        <v>3</v>
      </c>
      <c r="C34" s="30" t="str">
        <f t="shared" si="5"/>
        <v>RRAS06</v>
      </c>
      <c r="D34" s="31" t="str">
        <f t="shared" si="3"/>
        <v>0202-Diagnóstico em laboratório clínico</v>
      </c>
      <c r="E34" s="31" t="s">
        <v>57</v>
      </c>
      <c r="F34" s="32" t="s">
        <v>54</v>
      </c>
      <c r="G34" s="32">
        <v>23</v>
      </c>
      <c r="H34" s="106"/>
      <c r="I34" s="105">
        <f t="shared" si="1"/>
        <v>0</v>
      </c>
    </row>
    <row r="35" spans="1:9" ht="28.5" x14ac:dyDescent="0.25">
      <c r="A35" s="56">
        <v>33</v>
      </c>
      <c r="B35" s="30" t="s">
        <v>3</v>
      </c>
      <c r="C35" s="30" t="str">
        <f t="shared" si="5"/>
        <v>RRAS06</v>
      </c>
      <c r="D35" s="31" t="str">
        <f t="shared" si="3"/>
        <v>0202-Diagnóstico em laboratório clínico</v>
      </c>
      <c r="E35" s="31" t="s">
        <v>59</v>
      </c>
      <c r="F35" s="32" t="s">
        <v>214</v>
      </c>
      <c r="G35" s="32">
        <v>2</v>
      </c>
      <c r="H35" s="106"/>
      <c r="I35" s="105">
        <f t="shared" si="1"/>
        <v>0</v>
      </c>
    </row>
    <row r="36" spans="1:9" ht="28.5" x14ac:dyDescent="0.25">
      <c r="A36" s="56">
        <v>34</v>
      </c>
      <c r="B36" s="30" t="s">
        <v>3</v>
      </c>
      <c r="C36" s="30" t="str">
        <f t="shared" si="5"/>
        <v>RRAS06</v>
      </c>
      <c r="D36" s="31" t="str">
        <f t="shared" si="3"/>
        <v>0202-Diagnóstico em laboratório clínico</v>
      </c>
      <c r="E36" s="31" t="s">
        <v>57</v>
      </c>
      <c r="F36" s="32" t="s">
        <v>127</v>
      </c>
      <c r="G36" s="32">
        <v>40</v>
      </c>
      <c r="H36" s="106"/>
      <c r="I36" s="105">
        <f t="shared" si="1"/>
        <v>0</v>
      </c>
    </row>
    <row r="37" spans="1:9" ht="28.5" x14ac:dyDescent="0.25">
      <c r="A37" s="56">
        <v>35</v>
      </c>
      <c r="B37" s="30" t="s">
        <v>3</v>
      </c>
      <c r="C37" s="30" t="str">
        <f t="shared" si="5"/>
        <v>RRAS06</v>
      </c>
      <c r="D37" s="31" t="str">
        <f t="shared" si="3"/>
        <v>0202-Diagnóstico em laboratório clínico</v>
      </c>
      <c r="E37" s="31" t="s">
        <v>129</v>
      </c>
      <c r="F37" s="32" t="s">
        <v>128</v>
      </c>
      <c r="G37" s="32">
        <v>31</v>
      </c>
      <c r="H37" s="106"/>
      <c r="I37" s="105">
        <f t="shared" si="1"/>
        <v>0</v>
      </c>
    </row>
    <row r="38" spans="1:9" ht="42.75" x14ac:dyDescent="0.25">
      <c r="A38" s="56">
        <v>36</v>
      </c>
      <c r="B38" s="30" t="s">
        <v>3</v>
      </c>
      <c r="C38" s="30" t="str">
        <f t="shared" si="5"/>
        <v>RRAS06</v>
      </c>
      <c r="D38" s="31" t="str">
        <f t="shared" si="3"/>
        <v>0202-Diagnóstico em laboratório clínico</v>
      </c>
      <c r="E38" s="31" t="s">
        <v>60</v>
      </c>
      <c r="F38" s="32" t="s">
        <v>130</v>
      </c>
      <c r="G38" s="32">
        <v>13</v>
      </c>
      <c r="H38" s="106"/>
      <c r="I38" s="105">
        <f t="shared" si="1"/>
        <v>0</v>
      </c>
    </row>
    <row r="39" spans="1:9" ht="28.5" x14ac:dyDescent="0.25">
      <c r="A39" s="56">
        <v>37</v>
      </c>
      <c r="B39" s="30" t="s">
        <v>3</v>
      </c>
      <c r="C39" s="30" t="str">
        <f t="shared" si="5"/>
        <v>RRAS06</v>
      </c>
      <c r="D39" s="31" t="str">
        <f t="shared" si="3"/>
        <v>0202-Diagnóstico em laboratório clínico</v>
      </c>
      <c r="E39" s="31" t="s">
        <v>57</v>
      </c>
      <c r="F39" s="32" t="s">
        <v>53</v>
      </c>
      <c r="G39" s="32">
        <v>16</v>
      </c>
      <c r="H39" s="106"/>
      <c r="I39" s="105">
        <f t="shared" si="1"/>
        <v>0</v>
      </c>
    </row>
    <row r="40" spans="1:9" ht="28.5" x14ac:dyDescent="0.25">
      <c r="A40" s="56">
        <v>38</v>
      </c>
      <c r="B40" s="30" t="s">
        <v>3</v>
      </c>
      <c r="C40" s="30" t="str">
        <f t="shared" si="5"/>
        <v>RRAS06</v>
      </c>
      <c r="D40" s="31" t="str">
        <f t="shared" si="3"/>
        <v>0202-Diagnóstico em laboratório clínico</v>
      </c>
      <c r="E40" s="31" t="s">
        <v>59</v>
      </c>
      <c r="F40" s="32" t="s">
        <v>131</v>
      </c>
      <c r="G40" s="32">
        <v>5</v>
      </c>
      <c r="H40" s="106"/>
      <c r="I40" s="101">
        <f t="shared" si="1"/>
        <v>0</v>
      </c>
    </row>
    <row r="41" spans="1:9" ht="42.75" x14ac:dyDescent="0.25">
      <c r="A41" s="23">
        <v>39</v>
      </c>
      <c r="B41" s="24" t="s">
        <v>83</v>
      </c>
      <c r="C41" s="24" t="s">
        <v>66</v>
      </c>
      <c r="D41" s="25" t="str">
        <f t="shared" si="3"/>
        <v>0202-Diagnóstico em laboratório clínico</v>
      </c>
      <c r="E41" s="25" t="s">
        <v>60</v>
      </c>
      <c r="F41" s="26" t="s">
        <v>84</v>
      </c>
      <c r="G41" s="26">
        <v>3382</v>
      </c>
      <c r="H41" s="81">
        <f>SUM(G41:G44)</f>
        <v>8950</v>
      </c>
      <c r="I41" s="102">
        <f t="shared" si="1"/>
        <v>9.6666882682046964</v>
      </c>
    </row>
    <row r="42" spans="1:9" ht="28.5" x14ac:dyDescent="0.25">
      <c r="A42" s="23">
        <v>40</v>
      </c>
      <c r="B42" s="24" t="s">
        <v>83</v>
      </c>
      <c r="C42" s="24" t="str">
        <f t="shared" ref="C42:C44" si="6">C41</f>
        <v>RRAS17</v>
      </c>
      <c r="D42" s="25" t="str">
        <f t="shared" si="3"/>
        <v>0202-Diagnóstico em laboratório clínico</v>
      </c>
      <c r="E42" s="25" t="s">
        <v>57</v>
      </c>
      <c r="F42" s="26" t="s">
        <v>132</v>
      </c>
      <c r="G42" s="26">
        <v>438</v>
      </c>
      <c r="H42" s="81"/>
      <c r="I42" s="104">
        <f t="shared" si="1"/>
        <v>0</v>
      </c>
    </row>
    <row r="43" spans="1:9" ht="28.5" x14ac:dyDescent="0.25">
      <c r="A43" s="23">
        <v>41</v>
      </c>
      <c r="B43" s="24" t="s">
        <v>83</v>
      </c>
      <c r="C43" s="24" t="str">
        <f t="shared" si="6"/>
        <v>RRAS17</v>
      </c>
      <c r="D43" s="25" t="str">
        <f t="shared" si="3"/>
        <v>0202-Diagnóstico em laboratório clínico</v>
      </c>
      <c r="E43" s="25" t="s">
        <v>205</v>
      </c>
      <c r="F43" s="26" t="s">
        <v>204</v>
      </c>
      <c r="G43" s="26">
        <v>314</v>
      </c>
      <c r="H43" s="81"/>
      <c r="I43" s="104">
        <f t="shared" si="1"/>
        <v>0</v>
      </c>
    </row>
    <row r="44" spans="1:9" ht="28.5" x14ac:dyDescent="0.25">
      <c r="A44" s="23">
        <v>42</v>
      </c>
      <c r="B44" s="24" t="s">
        <v>83</v>
      </c>
      <c r="C44" s="24" t="str">
        <f t="shared" si="6"/>
        <v>RRAS17</v>
      </c>
      <c r="D44" s="25" t="str">
        <f t="shared" si="3"/>
        <v>0202-Diagnóstico em laboratório clínico</v>
      </c>
      <c r="E44" s="25" t="s">
        <v>58</v>
      </c>
      <c r="F44" s="26" t="s">
        <v>133</v>
      </c>
      <c r="G44" s="26">
        <v>4816</v>
      </c>
      <c r="H44" s="81"/>
      <c r="I44" s="103">
        <f t="shared" si="1"/>
        <v>0</v>
      </c>
    </row>
    <row r="45" spans="1:9" ht="28.5" x14ac:dyDescent="0.25">
      <c r="A45" s="56">
        <v>43</v>
      </c>
      <c r="B45" s="30" t="s">
        <v>107</v>
      </c>
      <c r="C45" s="30" t="s">
        <v>66</v>
      </c>
      <c r="D45" s="31" t="str">
        <f t="shared" si="3"/>
        <v>0202-Diagnóstico em laboratório clínico</v>
      </c>
      <c r="E45" s="31" t="s">
        <v>58</v>
      </c>
      <c r="F45" s="32" t="s">
        <v>306</v>
      </c>
      <c r="G45" s="32">
        <v>72</v>
      </c>
      <c r="H45" s="106">
        <f>SUM(G45:G47)</f>
        <v>744</v>
      </c>
      <c r="I45" s="100">
        <f t="shared" si="1"/>
        <v>0.8035772146976865</v>
      </c>
    </row>
    <row r="46" spans="1:9" ht="28.5" x14ac:dyDescent="0.25">
      <c r="A46" s="56">
        <v>44</v>
      </c>
      <c r="B46" s="30" t="s">
        <v>107</v>
      </c>
      <c r="C46" s="30" t="str">
        <f t="shared" ref="C46:D47" si="7">C45</f>
        <v>RRAS17</v>
      </c>
      <c r="D46" s="31" t="str">
        <f t="shared" si="7"/>
        <v>0202-Diagnóstico em laboratório clínico</v>
      </c>
      <c r="E46" s="31" t="s">
        <v>57</v>
      </c>
      <c r="F46" s="32" t="s">
        <v>134</v>
      </c>
      <c r="G46" s="32">
        <v>670</v>
      </c>
      <c r="H46" s="106"/>
      <c r="I46" s="105">
        <f t="shared" si="1"/>
        <v>0</v>
      </c>
    </row>
    <row r="47" spans="1:9" ht="28.5" x14ac:dyDescent="0.25">
      <c r="A47" s="56">
        <v>45</v>
      </c>
      <c r="B47" s="30" t="s">
        <v>107</v>
      </c>
      <c r="C47" s="30" t="str">
        <f t="shared" si="7"/>
        <v>RRAS17</v>
      </c>
      <c r="D47" s="31" t="str">
        <f t="shared" si="7"/>
        <v>0202-Diagnóstico em laboratório clínico</v>
      </c>
      <c r="E47" s="31" t="s">
        <v>57</v>
      </c>
      <c r="F47" s="32" t="s">
        <v>108</v>
      </c>
      <c r="G47" s="32">
        <v>2</v>
      </c>
      <c r="H47" s="106"/>
      <c r="I47" s="101">
        <f t="shared" si="1"/>
        <v>0</v>
      </c>
    </row>
    <row r="48" spans="1:9" ht="28.5" x14ac:dyDescent="0.25">
      <c r="A48" s="23">
        <v>46</v>
      </c>
      <c r="B48" s="24" t="s">
        <v>307</v>
      </c>
      <c r="C48" s="24" t="s">
        <v>49</v>
      </c>
      <c r="D48" s="25" t="s">
        <v>8</v>
      </c>
      <c r="E48" s="25" t="s">
        <v>58</v>
      </c>
      <c r="F48" s="26" t="s">
        <v>308</v>
      </c>
      <c r="G48" s="26">
        <v>1</v>
      </c>
      <c r="H48" s="35">
        <f t="shared" ref="H48:H64" si="8">G48</f>
        <v>1</v>
      </c>
      <c r="I48" s="72">
        <f t="shared" si="1"/>
        <v>1.0800769014753851E-3</v>
      </c>
    </row>
    <row r="49" spans="1:9" ht="28.5" x14ac:dyDescent="0.25">
      <c r="A49" s="56">
        <v>47</v>
      </c>
      <c r="B49" s="30" t="s">
        <v>32</v>
      </c>
      <c r="C49" s="30" t="s">
        <v>50</v>
      </c>
      <c r="D49" s="31" t="str">
        <f t="shared" ref="D49:D88" si="9">D48</f>
        <v>0203-Diagnóstico por anatomia patológica e cito</v>
      </c>
      <c r="E49" s="31" t="s">
        <v>59</v>
      </c>
      <c r="F49" s="32" t="s">
        <v>56</v>
      </c>
      <c r="G49" s="32">
        <v>26</v>
      </c>
      <c r="H49" s="66">
        <f t="shared" si="8"/>
        <v>26</v>
      </c>
      <c r="I49" s="71">
        <f t="shared" si="1"/>
        <v>2.8081999438360011E-2</v>
      </c>
    </row>
    <row r="50" spans="1:9" ht="28.5" x14ac:dyDescent="0.25">
      <c r="A50" s="23">
        <v>48</v>
      </c>
      <c r="B50" s="24" t="s">
        <v>34</v>
      </c>
      <c r="C50" s="24" t="s">
        <v>49</v>
      </c>
      <c r="D50" s="25" t="str">
        <f t="shared" si="9"/>
        <v>0203-Diagnóstico por anatomia patológica e cito</v>
      </c>
      <c r="E50" s="25" t="s">
        <v>59</v>
      </c>
      <c r="F50" s="26" t="s">
        <v>70</v>
      </c>
      <c r="G50" s="26">
        <v>1</v>
      </c>
      <c r="H50" s="35">
        <f t="shared" si="8"/>
        <v>1</v>
      </c>
      <c r="I50" s="72">
        <f t="shared" si="1"/>
        <v>1.0800769014753851E-3</v>
      </c>
    </row>
    <row r="51" spans="1:9" ht="28.5" x14ac:dyDescent="0.25">
      <c r="A51" s="56">
        <v>49</v>
      </c>
      <c r="B51" s="30" t="s">
        <v>45</v>
      </c>
      <c r="C51" s="30" t="s">
        <v>49</v>
      </c>
      <c r="D51" s="31" t="str">
        <f t="shared" si="9"/>
        <v>0203-Diagnóstico por anatomia patológica e cito</v>
      </c>
      <c r="E51" s="31" t="s">
        <v>57</v>
      </c>
      <c r="F51" s="32" t="s">
        <v>52</v>
      </c>
      <c r="G51" s="32">
        <v>1</v>
      </c>
      <c r="H51" s="66">
        <f t="shared" si="8"/>
        <v>1</v>
      </c>
      <c r="I51" s="71">
        <f t="shared" si="1"/>
        <v>1.0800769014753851E-3</v>
      </c>
    </row>
    <row r="52" spans="1:9" ht="28.5" x14ac:dyDescent="0.25">
      <c r="A52" s="23">
        <v>50</v>
      </c>
      <c r="B52" s="24" t="s">
        <v>33</v>
      </c>
      <c r="C52" s="24" t="s">
        <v>51</v>
      </c>
      <c r="D52" s="25" t="str">
        <f t="shared" si="9"/>
        <v>0203-Diagnóstico por anatomia patológica e cito</v>
      </c>
      <c r="E52" s="25" t="s">
        <v>57</v>
      </c>
      <c r="F52" s="26" t="s">
        <v>68</v>
      </c>
      <c r="G52" s="26">
        <v>1</v>
      </c>
      <c r="H52" s="35">
        <f t="shared" si="8"/>
        <v>1</v>
      </c>
      <c r="I52" s="72">
        <f t="shared" si="1"/>
        <v>1.0800769014753851E-3</v>
      </c>
    </row>
    <row r="53" spans="1:9" ht="28.5" x14ac:dyDescent="0.25">
      <c r="A53" s="56">
        <v>51</v>
      </c>
      <c r="B53" s="30" t="s">
        <v>76</v>
      </c>
      <c r="C53" s="30" t="s">
        <v>66</v>
      </c>
      <c r="D53" s="31" t="str">
        <f t="shared" si="9"/>
        <v>0203-Diagnóstico por anatomia patológica e cito</v>
      </c>
      <c r="E53" s="31" t="s">
        <v>67</v>
      </c>
      <c r="F53" s="32" t="s">
        <v>78</v>
      </c>
      <c r="G53" s="32">
        <v>558</v>
      </c>
      <c r="H53" s="66">
        <f t="shared" si="8"/>
        <v>558</v>
      </c>
      <c r="I53" s="71">
        <f t="shared" si="1"/>
        <v>0.60268291102326488</v>
      </c>
    </row>
    <row r="54" spans="1:9" ht="28.5" x14ac:dyDescent="0.25">
      <c r="A54" s="23">
        <v>52</v>
      </c>
      <c r="B54" s="24" t="s">
        <v>223</v>
      </c>
      <c r="C54" s="24" t="s">
        <v>85</v>
      </c>
      <c r="D54" s="25" t="str">
        <f t="shared" si="9"/>
        <v>0203-Diagnóstico por anatomia patológica e cito</v>
      </c>
      <c r="E54" s="25" t="s">
        <v>57</v>
      </c>
      <c r="F54" s="26" t="s">
        <v>224</v>
      </c>
      <c r="G54" s="26">
        <v>2</v>
      </c>
      <c r="H54" s="35">
        <f t="shared" si="8"/>
        <v>2</v>
      </c>
      <c r="I54" s="72">
        <f t="shared" si="1"/>
        <v>2.1601538029507703E-3</v>
      </c>
    </row>
    <row r="55" spans="1:9" ht="28.5" x14ac:dyDescent="0.25">
      <c r="A55" s="56">
        <v>53</v>
      </c>
      <c r="B55" s="30" t="s">
        <v>225</v>
      </c>
      <c r="C55" s="30" t="s">
        <v>50</v>
      </c>
      <c r="D55" s="31" t="str">
        <f t="shared" si="9"/>
        <v>0203-Diagnóstico por anatomia patológica e cito</v>
      </c>
      <c r="E55" s="31" t="s">
        <v>58</v>
      </c>
      <c r="F55" s="32" t="s">
        <v>226</v>
      </c>
      <c r="G55" s="32">
        <v>1</v>
      </c>
      <c r="H55" s="66">
        <f t="shared" si="8"/>
        <v>1</v>
      </c>
      <c r="I55" s="71">
        <f t="shared" si="1"/>
        <v>1.0800769014753851E-3</v>
      </c>
    </row>
    <row r="56" spans="1:9" ht="28.5" x14ac:dyDescent="0.25">
      <c r="A56" s="23">
        <v>54</v>
      </c>
      <c r="B56" s="24" t="s">
        <v>5</v>
      </c>
      <c r="C56" s="24" t="s">
        <v>65</v>
      </c>
      <c r="D56" s="25" t="str">
        <f t="shared" si="9"/>
        <v>0203-Diagnóstico por anatomia patológica e cito</v>
      </c>
      <c r="E56" s="25" t="s">
        <v>57</v>
      </c>
      <c r="F56" s="26" t="s">
        <v>79</v>
      </c>
      <c r="G56" s="26">
        <v>2</v>
      </c>
      <c r="H56" s="35">
        <f t="shared" si="8"/>
        <v>2</v>
      </c>
      <c r="I56" s="72">
        <f t="shared" si="1"/>
        <v>2.1601538029507703E-3</v>
      </c>
    </row>
    <row r="57" spans="1:9" ht="28.5" x14ac:dyDescent="0.25">
      <c r="A57" s="56">
        <v>55</v>
      </c>
      <c r="B57" s="30" t="s">
        <v>216</v>
      </c>
      <c r="C57" s="30" t="s">
        <v>47</v>
      </c>
      <c r="D57" s="31" t="str">
        <f t="shared" si="9"/>
        <v>0203-Diagnóstico por anatomia patológica e cito</v>
      </c>
      <c r="E57" s="31" t="s">
        <v>58</v>
      </c>
      <c r="F57" s="32" t="s">
        <v>309</v>
      </c>
      <c r="G57" s="32">
        <v>1</v>
      </c>
      <c r="H57" s="66">
        <f t="shared" si="8"/>
        <v>1</v>
      </c>
      <c r="I57" s="71">
        <f t="shared" si="1"/>
        <v>1.0800769014753851E-3</v>
      </c>
    </row>
    <row r="58" spans="1:9" ht="28.5" x14ac:dyDescent="0.25">
      <c r="A58" s="23">
        <v>56</v>
      </c>
      <c r="B58" s="24" t="s">
        <v>136</v>
      </c>
      <c r="C58" s="24" t="s">
        <v>137</v>
      </c>
      <c r="D58" s="25" t="str">
        <f t="shared" si="9"/>
        <v>0203-Diagnóstico por anatomia patológica e cito</v>
      </c>
      <c r="E58" s="25" t="s">
        <v>57</v>
      </c>
      <c r="F58" s="26" t="s">
        <v>138</v>
      </c>
      <c r="G58" s="26">
        <v>1</v>
      </c>
      <c r="H58" s="35">
        <f t="shared" si="8"/>
        <v>1</v>
      </c>
      <c r="I58" s="72">
        <f t="shared" si="1"/>
        <v>1.0800769014753851E-3</v>
      </c>
    </row>
    <row r="59" spans="1:9" ht="28.5" x14ac:dyDescent="0.25">
      <c r="A59" s="56">
        <v>57</v>
      </c>
      <c r="B59" s="30" t="s">
        <v>139</v>
      </c>
      <c r="C59" s="30" t="s">
        <v>66</v>
      </c>
      <c r="D59" s="31" t="str">
        <f t="shared" si="9"/>
        <v>0203-Diagnóstico por anatomia patológica e cito</v>
      </c>
      <c r="E59" s="31" t="s">
        <v>57</v>
      </c>
      <c r="F59" s="32" t="s">
        <v>140</v>
      </c>
      <c r="G59" s="32">
        <v>32</v>
      </c>
      <c r="H59" s="106">
        <f>SUM(G59:G60)</f>
        <v>39</v>
      </c>
      <c r="I59" s="100">
        <f t="shared" si="1"/>
        <v>4.2122999157540017E-2</v>
      </c>
    </row>
    <row r="60" spans="1:9" ht="28.5" x14ac:dyDescent="0.25">
      <c r="A60" s="56">
        <v>58</v>
      </c>
      <c r="B60" s="30" t="s">
        <v>139</v>
      </c>
      <c r="C60" s="30" t="str">
        <f>C59</f>
        <v>RRAS17</v>
      </c>
      <c r="D60" s="31" t="str">
        <f t="shared" si="9"/>
        <v>0203-Diagnóstico por anatomia patológica e cito</v>
      </c>
      <c r="E60" s="31" t="s">
        <v>58</v>
      </c>
      <c r="F60" s="32" t="s">
        <v>141</v>
      </c>
      <c r="G60" s="32">
        <v>7</v>
      </c>
      <c r="H60" s="106"/>
      <c r="I60" s="101">
        <f t="shared" si="1"/>
        <v>0</v>
      </c>
    </row>
    <row r="61" spans="1:9" ht="28.5" x14ac:dyDescent="0.25">
      <c r="A61" s="23">
        <v>59</v>
      </c>
      <c r="B61" s="24" t="s">
        <v>151</v>
      </c>
      <c r="C61" s="24" t="s">
        <v>64</v>
      </c>
      <c r="D61" s="25" t="str">
        <f t="shared" si="9"/>
        <v>0203-Diagnóstico por anatomia patológica e cito</v>
      </c>
      <c r="E61" s="25" t="s">
        <v>58</v>
      </c>
      <c r="F61" s="26" t="s">
        <v>229</v>
      </c>
      <c r="G61" s="26">
        <v>1</v>
      </c>
      <c r="H61" s="35">
        <f t="shared" si="8"/>
        <v>1</v>
      </c>
      <c r="I61" s="72">
        <f t="shared" si="1"/>
        <v>1.0800769014753851E-3</v>
      </c>
    </row>
    <row r="62" spans="1:9" ht="28.5" x14ac:dyDescent="0.25">
      <c r="A62" s="56">
        <v>60</v>
      </c>
      <c r="B62" s="30" t="s">
        <v>310</v>
      </c>
      <c r="C62" s="30" t="s">
        <v>47</v>
      </c>
      <c r="D62" s="31" t="str">
        <f t="shared" si="9"/>
        <v>0203-Diagnóstico por anatomia patológica e cito</v>
      </c>
      <c r="E62" s="31" t="s">
        <v>61</v>
      </c>
      <c r="F62" s="32" t="s">
        <v>311</v>
      </c>
      <c r="G62" s="32">
        <v>1</v>
      </c>
      <c r="H62" s="66">
        <f t="shared" si="8"/>
        <v>1</v>
      </c>
      <c r="I62" s="71">
        <f t="shared" si="1"/>
        <v>1.0800769014753851E-3</v>
      </c>
    </row>
    <row r="63" spans="1:9" ht="28.5" x14ac:dyDescent="0.25">
      <c r="A63" s="23">
        <v>61</v>
      </c>
      <c r="B63" s="24" t="s">
        <v>261</v>
      </c>
      <c r="C63" s="24" t="s">
        <v>65</v>
      </c>
      <c r="D63" s="25" t="str">
        <f t="shared" si="9"/>
        <v>0203-Diagnóstico por anatomia patológica e cito</v>
      </c>
      <c r="E63" s="25" t="s">
        <v>57</v>
      </c>
      <c r="F63" s="26" t="s">
        <v>262</v>
      </c>
      <c r="G63" s="26">
        <v>1</v>
      </c>
      <c r="H63" s="35">
        <f t="shared" si="8"/>
        <v>1</v>
      </c>
      <c r="I63" s="72">
        <f t="shared" si="1"/>
        <v>1.0800769014753851E-3</v>
      </c>
    </row>
    <row r="64" spans="1:9" ht="28.5" x14ac:dyDescent="0.25">
      <c r="A64" s="56">
        <v>62</v>
      </c>
      <c r="B64" s="30" t="s">
        <v>312</v>
      </c>
      <c r="C64" s="30" t="s">
        <v>313</v>
      </c>
      <c r="D64" s="31" t="str">
        <f t="shared" si="9"/>
        <v>0203-Diagnóstico por anatomia patológica e cito</v>
      </c>
      <c r="E64" s="31" t="s">
        <v>57</v>
      </c>
      <c r="F64" s="32" t="s">
        <v>314</v>
      </c>
      <c r="G64" s="32">
        <v>4</v>
      </c>
      <c r="H64" s="66">
        <f t="shared" si="8"/>
        <v>4</v>
      </c>
      <c r="I64" s="71">
        <f t="shared" si="1"/>
        <v>4.3203076059015405E-3</v>
      </c>
    </row>
    <row r="65" spans="1:9" ht="28.5" x14ac:dyDescent="0.25">
      <c r="A65" s="23">
        <v>63</v>
      </c>
      <c r="B65" s="24" t="s">
        <v>231</v>
      </c>
      <c r="C65" s="24" t="s">
        <v>50</v>
      </c>
      <c r="D65" s="25" t="str">
        <f t="shared" si="9"/>
        <v>0203-Diagnóstico por anatomia patológica e cito</v>
      </c>
      <c r="E65" s="25" t="s">
        <v>58</v>
      </c>
      <c r="F65" s="26" t="s">
        <v>232</v>
      </c>
      <c r="G65" s="26">
        <v>2</v>
      </c>
      <c r="H65" s="81">
        <f>SUM(G65:G66)</f>
        <v>3</v>
      </c>
      <c r="I65" s="102">
        <f t="shared" si="1"/>
        <v>3.2402307044261552E-3</v>
      </c>
    </row>
    <row r="66" spans="1:9" ht="28.5" x14ac:dyDescent="0.25">
      <c r="A66" s="23">
        <v>64</v>
      </c>
      <c r="B66" s="24" t="s">
        <v>231</v>
      </c>
      <c r="C66" s="24" t="str">
        <f>C65</f>
        <v>RRAS13</v>
      </c>
      <c r="D66" s="25" t="str">
        <f t="shared" si="9"/>
        <v>0203-Diagnóstico por anatomia patológica e cito</v>
      </c>
      <c r="E66" s="25" t="s">
        <v>58</v>
      </c>
      <c r="F66" s="26" t="s">
        <v>234</v>
      </c>
      <c r="G66" s="26">
        <v>1</v>
      </c>
      <c r="H66" s="81"/>
      <c r="I66" s="103">
        <f t="shared" si="1"/>
        <v>0</v>
      </c>
    </row>
    <row r="67" spans="1:9" ht="28.5" x14ac:dyDescent="0.25">
      <c r="A67" s="56">
        <v>65</v>
      </c>
      <c r="B67" s="30" t="s">
        <v>117</v>
      </c>
      <c r="C67" s="30" t="s">
        <v>115</v>
      </c>
      <c r="D67" s="31" t="str">
        <f t="shared" si="9"/>
        <v>0203-Diagnóstico por anatomia patológica e cito</v>
      </c>
      <c r="E67" s="31" t="s">
        <v>57</v>
      </c>
      <c r="F67" s="32" t="s">
        <v>187</v>
      </c>
      <c r="G67" s="32">
        <v>6</v>
      </c>
      <c r="H67" s="106">
        <f>SUM(G67:G68)</f>
        <v>8</v>
      </c>
      <c r="I67" s="100">
        <f t="shared" si="1"/>
        <v>8.6406152118030811E-3</v>
      </c>
    </row>
    <row r="68" spans="1:9" ht="28.5" x14ac:dyDescent="0.25">
      <c r="A68" s="56">
        <v>66</v>
      </c>
      <c r="B68" s="30" t="s">
        <v>117</v>
      </c>
      <c r="C68" s="30" t="str">
        <f>C67</f>
        <v>RRAS07</v>
      </c>
      <c r="D68" s="31" t="str">
        <f t="shared" si="9"/>
        <v>0203-Diagnóstico por anatomia patológica e cito</v>
      </c>
      <c r="E68" s="31" t="s">
        <v>57</v>
      </c>
      <c r="F68" s="32" t="s">
        <v>162</v>
      </c>
      <c r="G68" s="32">
        <v>2</v>
      </c>
      <c r="H68" s="106"/>
      <c r="I68" s="101">
        <f t="shared" ref="I68:I131" si="10">H68*100/92586</f>
        <v>0</v>
      </c>
    </row>
    <row r="69" spans="1:9" ht="28.5" x14ac:dyDescent="0.25">
      <c r="A69" s="23">
        <v>67</v>
      </c>
      <c r="B69" s="24" t="s">
        <v>202</v>
      </c>
      <c r="C69" s="24" t="s">
        <v>143</v>
      </c>
      <c r="D69" s="25" t="str">
        <f t="shared" si="9"/>
        <v>0203-Diagnóstico por anatomia patológica e cito</v>
      </c>
      <c r="E69" s="25" t="s">
        <v>58</v>
      </c>
      <c r="F69" s="26" t="s">
        <v>236</v>
      </c>
      <c r="G69" s="26">
        <v>6</v>
      </c>
      <c r="H69" s="35">
        <f>G69</f>
        <v>6</v>
      </c>
      <c r="I69" s="72">
        <f t="shared" si="10"/>
        <v>6.4804614088523104E-3</v>
      </c>
    </row>
    <row r="70" spans="1:9" ht="28.5" x14ac:dyDescent="0.25">
      <c r="A70" s="56">
        <v>68</v>
      </c>
      <c r="B70" s="30" t="s">
        <v>82</v>
      </c>
      <c r="C70" s="30" t="s">
        <v>66</v>
      </c>
      <c r="D70" s="31" t="str">
        <f t="shared" si="9"/>
        <v>0203-Diagnóstico por anatomia patológica e cito</v>
      </c>
      <c r="E70" s="31" t="s">
        <v>58</v>
      </c>
      <c r="F70" s="32" t="s">
        <v>119</v>
      </c>
      <c r="G70" s="32">
        <v>2</v>
      </c>
      <c r="H70" s="106">
        <f>SUM(G70:G72)</f>
        <v>15</v>
      </c>
      <c r="I70" s="100">
        <f t="shared" si="10"/>
        <v>1.6201153522130776E-2</v>
      </c>
    </row>
    <row r="71" spans="1:9" ht="28.5" x14ac:dyDescent="0.25">
      <c r="A71" s="56">
        <v>69</v>
      </c>
      <c r="B71" s="30" t="s">
        <v>82</v>
      </c>
      <c r="C71" s="30" t="str">
        <f t="shared" ref="C71:C72" si="11">C70</f>
        <v>RRAS17</v>
      </c>
      <c r="D71" s="31" t="str">
        <f t="shared" si="9"/>
        <v>0203-Diagnóstico por anatomia patológica e cito</v>
      </c>
      <c r="E71" s="31" t="s">
        <v>59</v>
      </c>
      <c r="F71" s="32" t="s">
        <v>121</v>
      </c>
      <c r="G71" s="32">
        <v>12</v>
      </c>
      <c r="H71" s="106"/>
      <c r="I71" s="105">
        <f t="shared" si="10"/>
        <v>0</v>
      </c>
    </row>
    <row r="72" spans="1:9" ht="42.75" x14ac:dyDescent="0.25">
      <c r="A72" s="56">
        <v>70</v>
      </c>
      <c r="B72" s="30" t="s">
        <v>82</v>
      </c>
      <c r="C72" s="30" t="str">
        <f t="shared" si="11"/>
        <v>RRAS17</v>
      </c>
      <c r="D72" s="31" t="str">
        <f t="shared" si="9"/>
        <v>0203-Diagnóstico por anatomia patológica e cito</v>
      </c>
      <c r="E72" s="31" t="s">
        <v>60</v>
      </c>
      <c r="F72" s="32" t="s">
        <v>122</v>
      </c>
      <c r="G72" s="32">
        <v>1</v>
      </c>
      <c r="H72" s="106"/>
      <c r="I72" s="101">
        <f t="shared" si="10"/>
        <v>0</v>
      </c>
    </row>
    <row r="73" spans="1:9" ht="28.5" x14ac:dyDescent="0.25">
      <c r="A73" s="23">
        <v>71</v>
      </c>
      <c r="B73" s="24" t="s">
        <v>3</v>
      </c>
      <c r="C73" s="24" t="s">
        <v>48</v>
      </c>
      <c r="D73" s="25" t="str">
        <f t="shared" si="9"/>
        <v>0203-Diagnóstico por anatomia patológica e cito</v>
      </c>
      <c r="E73" s="25" t="s">
        <v>57</v>
      </c>
      <c r="F73" s="26" t="s">
        <v>123</v>
      </c>
      <c r="G73" s="26">
        <v>1</v>
      </c>
      <c r="H73" s="81">
        <f>SUM(G73:G84)</f>
        <v>103</v>
      </c>
      <c r="I73" s="102">
        <f t="shared" si="10"/>
        <v>0.11124792085196467</v>
      </c>
    </row>
    <row r="74" spans="1:9" ht="42.75" x14ac:dyDescent="0.25">
      <c r="A74" s="23">
        <v>72</v>
      </c>
      <c r="B74" s="24" t="s">
        <v>3</v>
      </c>
      <c r="C74" s="24" t="str">
        <f t="shared" ref="C74:C84" si="12">C73</f>
        <v>RRAS06</v>
      </c>
      <c r="D74" s="25" t="str">
        <f t="shared" si="9"/>
        <v>0203-Diagnóstico por anatomia patológica e cito</v>
      </c>
      <c r="E74" s="25" t="s">
        <v>60</v>
      </c>
      <c r="F74" s="26" t="s">
        <v>315</v>
      </c>
      <c r="G74" s="26">
        <v>2</v>
      </c>
      <c r="H74" s="81"/>
      <c r="I74" s="104">
        <f t="shared" si="10"/>
        <v>0</v>
      </c>
    </row>
    <row r="75" spans="1:9" ht="42.75" x14ac:dyDescent="0.25">
      <c r="A75" s="23">
        <v>73</v>
      </c>
      <c r="B75" s="24" t="s">
        <v>3</v>
      </c>
      <c r="C75" s="24" t="str">
        <f t="shared" si="12"/>
        <v>RRAS06</v>
      </c>
      <c r="D75" s="25" t="str">
        <f t="shared" si="9"/>
        <v>0203-Diagnóstico por anatomia patológica e cito</v>
      </c>
      <c r="E75" s="25" t="s">
        <v>60</v>
      </c>
      <c r="F75" s="26" t="s">
        <v>145</v>
      </c>
      <c r="G75" s="26">
        <v>10</v>
      </c>
      <c r="H75" s="81"/>
      <c r="I75" s="104">
        <f t="shared" si="10"/>
        <v>0</v>
      </c>
    </row>
    <row r="76" spans="1:9" ht="28.5" x14ac:dyDescent="0.25">
      <c r="A76" s="23">
        <v>74</v>
      </c>
      <c r="B76" s="24" t="s">
        <v>3</v>
      </c>
      <c r="C76" s="24" t="str">
        <f t="shared" si="12"/>
        <v>RRAS06</v>
      </c>
      <c r="D76" s="25" t="str">
        <f t="shared" si="9"/>
        <v>0203-Diagnóstico por anatomia patológica e cito</v>
      </c>
      <c r="E76" s="25" t="s">
        <v>57</v>
      </c>
      <c r="F76" s="26" t="s">
        <v>105</v>
      </c>
      <c r="G76" s="26">
        <v>2</v>
      </c>
      <c r="H76" s="81"/>
      <c r="I76" s="104">
        <f t="shared" si="10"/>
        <v>0</v>
      </c>
    </row>
    <row r="77" spans="1:9" ht="28.5" x14ac:dyDescent="0.25">
      <c r="A77" s="23">
        <v>75</v>
      </c>
      <c r="B77" s="24" t="s">
        <v>3</v>
      </c>
      <c r="C77" s="24" t="str">
        <f t="shared" si="12"/>
        <v>RRAS06</v>
      </c>
      <c r="D77" s="25" t="str">
        <f t="shared" si="9"/>
        <v>0203-Diagnóstico por anatomia patológica e cito</v>
      </c>
      <c r="E77" s="25" t="s">
        <v>57</v>
      </c>
      <c r="F77" s="26" t="s">
        <v>54</v>
      </c>
      <c r="G77" s="26">
        <v>25</v>
      </c>
      <c r="H77" s="81"/>
      <c r="I77" s="104">
        <f t="shared" si="10"/>
        <v>0</v>
      </c>
    </row>
    <row r="78" spans="1:9" ht="28.5" x14ac:dyDescent="0.25">
      <c r="A78" s="23">
        <v>76</v>
      </c>
      <c r="B78" s="24" t="s">
        <v>3</v>
      </c>
      <c r="C78" s="24" t="str">
        <f t="shared" si="12"/>
        <v>RRAS06</v>
      </c>
      <c r="D78" s="25" t="str">
        <f t="shared" si="9"/>
        <v>0203-Diagnóstico por anatomia patológica e cito</v>
      </c>
      <c r="E78" s="25" t="s">
        <v>59</v>
      </c>
      <c r="F78" s="26" t="s">
        <v>316</v>
      </c>
      <c r="G78" s="26">
        <v>1</v>
      </c>
      <c r="H78" s="81"/>
      <c r="I78" s="104">
        <f t="shared" si="10"/>
        <v>0</v>
      </c>
    </row>
    <row r="79" spans="1:9" ht="28.5" x14ac:dyDescent="0.25">
      <c r="A79" s="23">
        <v>77</v>
      </c>
      <c r="B79" s="24" t="s">
        <v>3</v>
      </c>
      <c r="C79" s="24" t="str">
        <f t="shared" si="12"/>
        <v>RRAS06</v>
      </c>
      <c r="D79" s="25" t="str">
        <f t="shared" si="9"/>
        <v>0203-Diagnóstico por anatomia patológica e cito</v>
      </c>
      <c r="E79" s="25" t="s">
        <v>59</v>
      </c>
      <c r="F79" s="26" t="s">
        <v>214</v>
      </c>
      <c r="G79" s="26">
        <v>2</v>
      </c>
      <c r="H79" s="81"/>
      <c r="I79" s="104">
        <f t="shared" si="10"/>
        <v>0</v>
      </c>
    </row>
    <row r="80" spans="1:9" ht="28.5" x14ac:dyDescent="0.25">
      <c r="A80" s="23">
        <v>78</v>
      </c>
      <c r="B80" s="24" t="s">
        <v>3</v>
      </c>
      <c r="C80" s="24" t="str">
        <f t="shared" si="12"/>
        <v>RRAS06</v>
      </c>
      <c r="D80" s="25" t="str">
        <f t="shared" si="9"/>
        <v>0203-Diagnóstico por anatomia patológica e cito</v>
      </c>
      <c r="E80" s="25" t="s">
        <v>57</v>
      </c>
      <c r="F80" s="26" t="s">
        <v>188</v>
      </c>
      <c r="G80" s="26">
        <v>40</v>
      </c>
      <c r="H80" s="81"/>
      <c r="I80" s="104">
        <f t="shared" si="10"/>
        <v>0</v>
      </c>
    </row>
    <row r="81" spans="1:9" ht="28.5" x14ac:dyDescent="0.25">
      <c r="A81" s="23">
        <v>79</v>
      </c>
      <c r="B81" s="24" t="s">
        <v>3</v>
      </c>
      <c r="C81" s="24" t="str">
        <f t="shared" si="12"/>
        <v>RRAS06</v>
      </c>
      <c r="D81" s="25" t="str">
        <f t="shared" si="9"/>
        <v>0203-Diagnóstico por anatomia patológica e cito</v>
      </c>
      <c r="E81" s="25" t="s">
        <v>57</v>
      </c>
      <c r="F81" s="26" t="s">
        <v>127</v>
      </c>
      <c r="G81" s="26">
        <v>8</v>
      </c>
      <c r="H81" s="81"/>
      <c r="I81" s="104">
        <f t="shared" si="10"/>
        <v>0</v>
      </c>
    </row>
    <row r="82" spans="1:9" ht="28.5" x14ac:dyDescent="0.25">
      <c r="A82" s="23">
        <v>80</v>
      </c>
      <c r="B82" s="24" t="s">
        <v>3</v>
      </c>
      <c r="C82" s="24" t="str">
        <f t="shared" si="12"/>
        <v>RRAS06</v>
      </c>
      <c r="D82" s="25" t="str">
        <f t="shared" si="9"/>
        <v>0203-Diagnóstico por anatomia patológica e cito</v>
      </c>
      <c r="E82" s="25" t="s">
        <v>129</v>
      </c>
      <c r="F82" s="26" t="s">
        <v>128</v>
      </c>
      <c r="G82" s="26">
        <v>1</v>
      </c>
      <c r="H82" s="81"/>
      <c r="I82" s="104">
        <f t="shared" si="10"/>
        <v>0</v>
      </c>
    </row>
    <row r="83" spans="1:9" ht="28.5" x14ac:dyDescent="0.25">
      <c r="A83" s="23">
        <v>81</v>
      </c>
      <c r="B83" s="24" t="s">
        <v>3</v>
      </c>
      <c r="C83" s="24" t="str">
        <f t="shared" si="12"/>
        <v>RRAS06</v>
      </c>
      <c r="D83" s="25" t="str">
        <f t="shared" si="9"/>
        <v>0203-Diagnóstico por anatomia patológica e cito</v>
      </c>
      <c r="E83" s="25" t="s">
        <v>57</v>
      </c>
      <c r="F83" s="26" t="s">
        <v>53</v>
      </c>
      <c r="G83" s="26">
        <v>9</v>
      </c>
      <c r="H83" s="81"/>
      <c r="I83" s="104">
        <f t="shared" si="10"/>
        <v>0</v>
      </c>
    </row>
    <row r="84" spans="1:9" ht="28.5" x14ac:dyDescent="0.25">
      <c r="A84" s="23">
        <v>82</v>
      </c>
      <c r="B84" s="24" t="s">
        <v>3</v>
      </c>
      <c r="C84" s="24" t="str">
        <f t="shared" si="12"/>
        <v>RRAS06</v>
      </c>
      <c r="D84" s="25" t="str">
        <f t="shared" si="9"/>
        <v>0203-Diagnóstico por anatomia patológica e cito</v>
      </c>
      <c r="E84" s="25" t="s">
        <v>59</v>
      </c>
      <c r="F84" s="26" t="s">
        <v>131</v>
      </c>
      <c r="G84" s="26">
        <v>2</v>
      </c>
      <c r="H84" s="81"/>
      <c r="I84" s="103">
        <f t="shared" si="10"/>
        <v>0</v>
      </c>
    </row>
    <row r="85" spans="1:9" ht="28.5" x14ac:dyDescent="0.25">
      <c r="A85" s="56">
        <v>83</v>
      </c>
      <c r="B85" s="30" t="s">
        <v>83</v>
      </c>
      <c r="C85" s="30" t="s">
        <v>66</v>
      </c>
      <c r="D85" s="31" t="str">
        <f t="shared" si="9"/>
        <v>0203-Diagnóstico por anatomia patológica e cito</v>
      </c>
      <c r="E85" s="31" t="s">
        <v>58</v>
      </c>
      <c r="F85" s="32" t="s">
        <v>133</v>
      </c>
      <c r="G85" s="32">
        <v>5540</v>
      </c>
      <c r="H85" s="66">
        <f>G85</f>
        <v>5540</v>
      </c>
      <c r="I85" s="71">
        <f t="shared" si="10"/>
        <v>5.9836260341736329</v>
      </c>
    </row>
    <row r="86" spans="1:9" ht="28.5" x14ac:dyDescent="0.25">
      <c r="A86" s="23">
        <v>84</v>
      </c>
      <c r="B86" s="24" t="s">
        <v>107</v>
      </c>
      <c r="C86" s="24" t="s">
        <v>66</v>
      </c>
      <c r="D86" s="25" t="str">
        <f t="shared" si="9"/>
        <v>0203-Diagnóstico por anatomia patológica e cito</v>
      </c>
      <c r="E86" s="25" t="s">
        <v>57</v>
      </c>
      <c r="F86" s="26" t="s">
        <v>134</v>
      </c>
      <c r="G86" s="26">
        <v>24</v>
      </c>
      <c r="H86" s="81">
        <f>SUM(G86:G87)</f>
        <v>431</v>
      </c>
      <c r="I86" s="102">
        <f t="shared" si="10"/>
        <v>0.46551314453589093</v>
      </c>
    </row>
    <row r="87" spans="1:9" ht="28.5" x14ac:dyDescent="0.25">
      <c r="A87" s="23">
        <v>85</v>
      </c>
      <c r="B87" s="24" t="s">
        <v>107</v>
      </c>
      <c r="C87" s="24" t="str">
        <f>C86</f>
        <v>RRAS17</v>
      </c>
      <c r="D87" s="25" t="str">
        <f t="shared" si="9"/>
        <v>0203-Diagnóstico por anatomia patológica e cito</v>
      </c>
      <c r="E87" s="25" t="s">
        <v>57</v>
      </c>
      <c r="F87" s="26" t="s">
        <v>108</v>
      </c>
      <c r="G87" s="26">
        <v>407</v>
      </c>
      <c r="H87" s="81"/>
      <c r="I87" s="103">
        <f t="shared" si="10"/>
        <v>0</v>
      </c>
    </row>
    <row r="88" spans="1:9" ht="28.5" x14ac:dyDescent="0.25">
      <c r="A88" s="56">
        <v>86</v>
      </c>
      <c r="B88" s="30" t="s">
        <v>317</v>
      </c>
      <c r="C88" s="30" t="s">
        <v>47</v>
      </c>
      <c r="D88" s="31" t="str">
        <f t="shared" si="9"/>
        <v>0203-Diagnóstico por anatomia patológica e cito</v>
      </c>
      <c r="E88" s="31" t="s">
        <v>57</v>
      </c>
      <c r="F88" s="32" t="s">
        <v>318</v>
      </c>
      <c r="G88" s="32">
        <v>1</v>
      </c>
      <c r="H88" s="66">
        <f>G88</f>
        <v>1</v>
      </c>
      <c r="I88" s="71">
        <f t="shared" si="10"/>
        <v>1.0800769014753851E-3</v>
      </c>
    </row>
    <row r="89" spans="1:9" ht="28.5" x14ac:dyDescent="0.25">
      <c r="A89" s="23">
        <v>87</v>
      </c>
      <c r="B89" s="24" t="s">
        <v>307</v>
      </c>
      <c r="C89" s="24" t="s">
        <v>49</v>
      </c>
      <c r="D89" s="25" t="s">
        <v>9</v>
      </c>
      <c r="E89" s="25" t="s">
        <v>57</v>
      </c>
      <c r="F89" s="26" t="s">
        <v>319</v>
      </c>
      <c r="G89" s="26">
        <v>1</v>
      </c>
      <c r="H89" s="35">
        <f>G89</f>
        <v>1</v>
      </c>
      <c r="I89" s="72">
        <f t="shared" si="10"/>
        <v>1.0800769014753851E-3</v>
      </c>
    </row>
    <row r="90" spans="1:9" ht="28.5" x14ac:dyDescent="0.25">
      <c r="A90" s="56">
        <v>88</v>
      </c>
      <c r="B90" s="30" t="s">
        <v>32</v>
      </c>
      <c r="C90" s="30" t="s">
        <v>50</v>
      </c>
      <c r="D90" s="31" t="str">
        <f t="shared" ref="D90:D121" si="13">D89</f>
        <v>0204-Diagnóstico por radiologia</v>
      </c>
      <c r="E90" s="31" t="s">
        <v>59</v>
      </c>
      <c r="F90" s="32" t="s">
        <v>56</v>
      </c>
      <c r="G90" s="32">
        <v>3</v>
      </c>
      <c r="H90" s="66">
        <f>G90</f>
        <v>3</v>
      </c>
      <c r="I90" s="71">
        <f t="shared" si="10"/>
        <v>3.2402307044261552E-3</v>
      </c>
    </row>
    <row r="91" spans="1:9" ht="28.5" x14ac:dyDescent="0.25">
      <c r="A91" s="23">
        <v>89</v>
      </c>
      <c r="B91" s="24" t="s">
        <v>301</v>
      </c>
      <c r="C91" s="24" t="s">
        <v>115</v>
      </c>
      <c r="D91" s="25" t="str">
        <f t="shared" si="13"/>
        <v>0204-Diagnóstico por radiologia</v>
      </c>
      <c r="E91" s="25" t="s">
        <v>57</v>
      </c>
      <c r="F91" s="26" t="s">
        <v>302</v>
      </c>
      <c r="G91" s="26">
        <v>2</v>
      </c>
      <c r="H91" s="35">
        <f>G91</f>
        <v>2</v>
      </c>
      <c r="I91" s="72">
        <f t="shared" si="10"/>
        <v>2.1601538029507703E-3</v>
      </c>
    </row>
    <row r="92" spans="1:9" ht="42.75" x14ac:dyDescent="0.25">
      <c r="A92" s="56">
        <v>90</v>
      </c>
      <c r="B92" s="30" t="s">
        <v>45</v>
      </c>
      <c r="C92" s="30" t="s">
        <v>49</v>
      </c>
      <c r="D92" s="31" t="str">
        <f t="shared" si="13"/>
        <v>0204-Diagnóstico por radiologia</v>
      </c>
      <c r="E92" s="31" t="s">
        <v>60</v>
      </c>
      <c r="F92" s="32" t="s">
        <v>320</v>
      </c>
      <c r="G92" s="32">
        <v>2</v>
      </c>
      <c r="H92" s="66">
        <f>G92</f>
        <v>2</v>
      </c>
      <c r="I92" s="71">
        <f t="shared" si="10"/>
        <v>2.1601538029507703E-3</v>
      </c>
    </row>
    <row r="93" spans="1:9" ht="28.5" x14ac:dyDescent="0.25">
      <c r="A93" s="23">
        <v>91</v>
      </c>
      <c r="B93" s="24" t="s">
        <v>76</v>
      </c>
      <c r="C93" s="24" t="s">
        <v>66</v>
      </c>
      <c r="D93" s="25" t="str">
        <f t="shared" si="13"/>
        <v>0204-Diagnóstico por radiologia</v>
      </c>
      <c r="E93" s="25" t="s">
        <v>112</v>
      </c>
      <c r="F93" s="26" t="s">
        <v>165</v>
      </c>
      <c r="G93" s="26">
        <v>2</v>
      </c>
      <c r="H93" s="81">
        <f>SUM(G93:G94)</f>
        <v>1255</v>
      </c>
      <c r="I93" s="102">
        <f t="shared" si="10"/>
        <v>1.3554965113516082</v>
      </c>
    </row>
    <row r="94" spans="1:9" ht="28.5" x14ac:dyDescent="0.25">
      <c r="A94" s="23">
        <v>92</v>
      </c>
      <c r="B94" s="24" t="s">
        <v>76</v>
      </c>
      <c r="C94" s="24" t="str">
        <f>C93</f>
        <v>RRAS17</v>
      </c>
      <c r="D94" s="25" t="str">
        <f t="shared" si="13"/>
        <v>0204-Diagnóstico por radiologia</v>
      </c>
      <c r="E94" s="25" t="s">
        <v>67</v>
      </c>
      <c r="F94" s="26" t="s">
        <v>78</v>
      </c>
      <c r="G94" s="26">
        <v>1253</v>
      </c>
      <c r="H94" s="81"/>
      <c r="I94" s="103">
        <f t="shared" si="10"/>
        <v>0</v>
      </c>
    </row>
    <row r="95" spans="1:9" ht="28.5" x14ac:dyDescent="0.25">
      <c r="A95" s="56">
        <v>93</v>
      </c>
      <c r="B95" s="30" t="s">
        <v>148</v>
      </c>
      <c r="C95" s="30" t="s">
        <v>149</v>
      </c>
      <c r="D95" s="31" t="str">
        <f t="shared" si="13"/>
        <v>0204-Diagnóstico por radiologia</v>
      </c>
      <c r="E95" s="31" t="s">
        <v>57</v>
      </c>
      <c r="F95" s="32" t="s">
        <v>150</v>
      </c>
      <c r="G95" s="32">
        <v>1</v>
      </c>
      <c r="H95" s="66">
        <f t="shared" ref="H95:H131" si="14">G95</f>
        <v>1</v>
      </c>
      <c r="I95" s="71">
        <f t="shared" si="10"/>
        <v>1.0800769014753851E-3</v>
      </c>
    </row>
    <row r="96" spans="1:9" ht="28.5" x14ac:dyDescent="0.25">
      <c r="A96" s="23">
        <v>94</v>
      </c>
      <c r="B96" s="24" t="s">
        <v>321</v>
      </c>
      <c r="C96" s="24" t="s">
        <v>149</v>
      </c>
      <c r="D96" s="25" t="str">
        <f t="shared" si="13"/>
        <v>0204-Diagnóstico por radiologia</v>
      </c>
      <c r="E96" s="25" t="s">
        <v>57</v>
      </c>
      <c r="F96" s="26" t="s">
        <v>322</v>
      </c>
      <c r="G96" s="26">
        <v>1</v>
      </c>
      <c r="H96" s="35">
        <f t="shared" si="14"/>
        <v>1</v>
      </c>
      <c r="I96" s="72">
        <f t="shared" si="10"/>
        <v>1.0800769014753851E-3</v>
      </c>
    </row>
    <row r="97" spans="1:9" ht="28.5" x14ac:dyDescent="0.25">
      <c r="A97" s="56">
        <v>95</v>
      </c>
      <c r="B97" s="30" t="s">
        <v>304</v>
      </c>
      <c r="C97" s="30" t="s">
        <v>50</v>
      </c>
      <c r="D97" s="31" t="str">
        <f t="shared" si="13"/>
        <v>0204-Diagnóstico por radiologia</v>
      </c>
      <c r="E97" s="31" t="s">
        <v>57</v>
      </c>
      <c r="F97" s="32" t="s">
        <v>305</v>
      </c>
      <c r="G97" s="32">
        <v>1</v>
      </c>
      <c r="H97" s="66">
        <f t="shared" si="14"/>
        <v>1</v>
      </c>
      <c r="I97" s="71">
        <f t="shared" si="10"/>
        <v>1.0800769014753851E-3</v>
      </c>
    </row>
    <row r="98" spans="1:9" ht="28.5" x14ac:dyDescent="0.25">
      <c r="A98" s="23">
        <v>96</v>
      </c>
      <c r="B98" s="24" t="s">
        <v>323</v>
      </c>
      <c r="C98" s="24" t="s">
        <v>149</v>
      </c>
      <c r="D98" s="25" t="str">
        <f t="shared" si="13"/>
        <v>0204-Diagnóstico por radiologia</v>
      </c>
      <c r="E98" s="25" t="s">
        <v>57</v>
      </c>
      <c r="F98" s="26" t="s">
        <v>324</v>
      </c>
      <c r="G98" s="26">
        <v>2</v>
      </c>
      <c r="H98" s="35">
        <f t="shared" si="14"/>
        <v>2</v>
      </c>
      <c r="I98" s="72">
        <f t="shared" si="10"/>
        <v>2.1601538029507703E-3</v>
      </c>
    </row>
    <row r="99" spans="1:9" ht="28.5" x14ac:dyDescent="0.25">
      <c r="A99" s="56">
        <v>97</v>
      </c>
      <c r="B99" s="30" t="s">
        <v>139</v>
      </c>
      <c r="C99" s="30" t="s">
        <v>66</v>
      </c>
      <c r="D99" s="31" t="str">
        <f t="shared" si="13"/>
        <v>0204-Diagnóstico por radiologia</v>
      </c>
      <c r="E99" s="31" t="s">
        <v>57</v>
      </c>
      <c r="F99" s="32" t="s">
        <v>140</v>
      </c>
      <c r="G99" s="32">
        <v>0</v>
      </c>
      <c r="H99" s="66">
        <f t="shared" si="14"/>
        <v>0</v>
      </c>
      <c r="I99" s="71">
        <f t="shared" si="10"/>
        <v>0</v>
      </c>
    </row>
    <row r="100" spans="1:9" ht="28.5" x14ac:dyDescent="0.25">
      <c r="A100" s="23">
        <v>98</v>
      </c>
      <c r="B100" s="24" t="s">
        <v>247</v>
      </c>
      <c r="C100" s="24" t="s">
        <v>143</v>
      </c>
      <c r="D100" s="25" t="str">
        <f t="shared" si="13"/>
        <v>0204-Diagnóstico por radiologia</v>
      </c>
      <c r="E100" s="25" t="s">
        <v>57</v>
      </c>
      <c r="F100" s="26" t="s">
        <v>248</v>
      </c>
      <c r="G100" s="26">
        <v>1</v>
      </c>
      <c r="H100" s="35">
        <f t="shared" si="14"/>
        <v>1</v>
      </c>
      <c r="I100" s="72">
        <f t="shared" si="10"/>
        <v>1.0800769014753851E-3</v>
      </c>
    </row>
    <row r="101" spans="1:9" ht="28.5" x14ac:dyDescent="0.25">
      <c r="A101" s="56">
        <v>99</v>
      </c>
      <c r="B101" s="30" t="s">
        <v>192</v>
      </c>
      <c r="C101" s="30" t="s">
        <v>66</v>
      </c>
      <c r="D101" s="31" t="str">
        <f t="shared" si="13"/>
        <v>0204-Diagnóstico por radiologia</v>
      </c>
      <c r="E101" s="31" t="s">
        <v>58</v>
      </c>
      <c r="F101" s="32" t="s">
        <v>250</v>
      </c>
      <c r="G101" s="32">
        <v>1</v>
      </c>
      <c r="H101" s="66">
        <f t="shared" si="14"/>
        <v>1</v>
      </c>
      <c r="I101" s="71">
        <f t="shared" si="10"/>
        <v>1.0800769014753851E-3</v>
      </c>
    </row>
    <row r="102" spans="1:9" ht="28.5" x14ac:dyDescent="0.25">
      <c r="A102" s="23">
        <v>100</v>
      </c>
      <c r="B102" s="24" t="s">
        <v>142</v>
      </c>
      <c r="C102" s="24" t="s">
        <v>143</v>
      </c>
      <c r="D102" s="25" t="str">
        <f t="shared" si="13"/>
        <v>0204-Diagnóstico por radiologia</v>
      </c>
      <c r="E102" s="25" t="s">
        <v>58</v>
      </c>
      <c r="F102" s="26" t="s">
        <v>325</v>
      </c>
      <c r="G102" s="26">
        <v>1</v>
      </c>
      <c r="H102" s="81">
        <f>SUM(G102:G103)</f>
        <v>2</v>
      </c>
      <c r="I102" s="102">
        <f t="shared" si="10"/>
        <v>2.1601538029507703E-3</v>
      </c>
    </row>
    <row r="103" spans="1:9" ht="28.5" x14ac:dyDescent="0.25">
      <c r="A103" s="23">
        <v>101</v>
      </c>
      <c r="B103" s="24" t="str">
        <f t="shared" ref="B103:C103" si="15">B102</f>
        <v>SANTO ANDRE</v>
      </c>
      <c r="C103" s="24" t="str">
        <f t="shared" si="15"/>
        <v>RRAS01</v>
      </c>
      <c r="D103" s="25" t="str">
        <f t="shared" si="13"/>
        <v>0204-Diagnóstico por radiologia</v>
      </c>
      <c r="E103" s="25" t="s">
        <v>67</v>
      </c>
      <c r="F103" s="26" t="s">
        <v>254</v>
      </c>
      <c r="G103" s="26">
        <v>1</v>
      </c>
      <c r="H103" s="81"/>
      <c r="I103" s="103">
        <f t="shared" si="10"/>
        <v>0</v>
      </c>
    </row>
    <row r="104" spans="1:9" ht="28.5" x14ac:dyDescent="0.25">
      <c r="A104" s="56">
        <v>102</v>
      </c>
      <c r="B104" s="30" t="s">
        <v>117</v>
      </c>
      <c r="C104" s="30" t="s">
        <v>115</v>
      </c>
      <c r="D104" s="31" t="str">
        <f t="shared" si="13"/>
        <v>0204-Diagnóstico por radiologia</v>
      </c>
      <c r="E104" s="31" t="s">
        <v>57</v>
      </c>
      <c r="F104" s="32" t="s">
        <v>162</v>
      </c>
      <c r="G104" s="32">
        <v>1</v>
      </c>
      <c r="H104" s="106">
        <f>SUM(G104:G105)</f>
        <v>3</v>
      </c>
      <c r="I104" s="100">
        <f t="shared" si="10"/>
        <v>3.2402307044261552E-3</v>
      </c>
    </row>
    <row r="105" spans="1:9" ht="42.75" x14ac:dyDescent="0.25">
      <c r="A105" s="56">
        <v>103</v>
      </c>
      <c r="B105" s="30" t="str">
        <f t="shared" ref="B105:C105" si="16">B104</f>
        <v>SANTOS</v>
      </c>
      <c r="C105" s="30" t="str">
        <f t="shared" si="16"/>
        <v>RRAS07</v>
      </c>
      <c r="D105" s="31" t="str">
        <f t="shared" si="13"/>
        <v>0204-Diagnóstico por radiologia</v>
      </c>
      <c r="E105" s="31" t="s">
        <v>60</v>
      </c>
      <c r="F105" s="32" t="s">
        <v>326</v>
      </c>
      <c r="G105" s="32">
        <v>2</v>
      </c>
      <c r="H105" s="106"/>
      <c r="I105" s="101">
        <f t="shared" si="10"/>
        <v>0</v>
      </c>
    </row>
    <row r="106" spans="1:9" ht="42.75" x14ac:dyDescent="0.25">
      <c r="A106" s="23">
        <v>104</v>
      </c>
      <c r="B106" s="24" t="s">
        <v>202</v>
      </c>
      <c r="C106" s="24" t="s">
        <v>143</v>
      </c>
      <c r="D106" s="25" t="str">
        <f t="shared" si="13"/>
        <v>0204-Diagnóstico por radiologia</v>
      </c>
      <c r="E106" s="25" t="s">
        <v>60</v>
      </c>
      <c r="F106" s="26" t="s">
        <v>255</v>
      </c>
      <c r="G106" s="26">
        <v>3</v>
      </c>
      <c r="H106" s="35">
        <f t="shared" si="14"/>
        <v>3</v>
      </c>
      <c r="I106" s="72">
        <f t="shared" si="10"/>
        <v>3.2402307044261552E-3</v>
      </c>
    </row>
    <row r="107" spans="1:9" ht="28.5" x14ac:dyDescent="0.25">
      <c r="A107" s="56">
        <v>105</v>
      </c>
      <c r="B107" s="30" t="s">
        <v>82</v>
      </c>
      <c r="C107" s="30" t="s">
        <v>66</v>
      </c>
      <c r="D107" s="31" t="str">
        <f t="shared" si="13"/>
        <v>0204-Diagnóstico por radiologia</v>
      </c>
      <c r="E107" s="31" t="s">
        <v>57</v>
      </c>
      <c r="F107" s="32" t="s">
        <v>92</v>
      </c>
      <c r="G107" s="32">
        <v>1</v>
      </c>
      <c r="H107" s="106">
        <f>SUM(G107:G108)</f>
        <v>2</v>
      </c>
      <c r="I107" s="100">
        <f t="shared" si="10"/>
        <v>2.1601538029507703E-3</v>
      </c>
    </row>
    <row r="108" spans="1:9" ht="42.75" x14ac:dyDescent="0.25">
      <c r="A108" s="56">
        <v>106</v>
      </c>
      <c r="B108" s="30" t="str">
        <f t="shared" ref="B108:C108" si="17">B107</f>
        <v>SAO JOSE DOS CAMPOS</v>
      </c>
      <c r="C108" s="30" t="str">
        <f t="shared" si="17"/>
        <v>RRAS17</v>
      </c>
      <c r="D108" s="31" t="str">
        <f t="shared" si="13"/>
        <v>0204-Diagnóstico por radiologia</v>
      </c>
      <c r="E108" s="31" t="s">
        <v>60</v>
      </c>
      <c r="F108" s="32" t="s">
        <v>122</v>
      </c>
      <c r="G108" s="32">
        <v>1</v>
      </c>
      <c r="H108" s="106"/>
      <c r="I108" s="101">
        <f t="shared" si="10"/>
        <v>0</v>
      </c>
    </row>
    <row r="109" spans="1:9" ht="28.5" x14ac:dyDescent="0.25">
      <c r="A109" s="23">
        <v>107</v>
      </c>
      <c r="B109" s="24" t="s">
        <v>3</v>
      </c>
      <c r="C109" s="24" t="s">
        <v>48</v>
      </c>
      <c r="D109" s="25" t="str">
        <f t="shared" si="13"/>
        <v>0204-Diagnóstico por radiologia</v>
      </c>
      <c r="E109" s="25" t="s">
        <v>67</v>
      </c>
      <c r="F109" s="26" t="s">
        <v>170</v>
      </c>
      <c r="G109" s="26">
        <v>4</v>
      </c>
      <c r="H109" s="81">
        <f>SUM(G109:G117)</f>
        <v>30</v>
      </c>
      <c r="I109" s="102">
        <f t="shared" si="10"/>
        <v>3.2402307044261551E-2</v>
      </c>
    </row>
    <row r="110" spans="1:9" ht="28.5" x14ac:dyDescent="0.25">
      <c r="A110" s="23">
        <v>108</v>
      </c>
      <c r="B110" s="24" t="str">
        <f t="shared" ref="B110:C117" si="18">B109</f>
        <v>SAO PAULO</v>
      </c>
      <c r="C110" s="24" t="str">
        <f t="shared" si="18"/>
        <v>RRAS06</v>
      </c>
      <c r="D110" s="25" t="str">
        <f t="shared" si="13"/>
        <v>0204-Diagnóstico por radiologia</v>
      </c>
      <c r="E110" s="25" t="s">
        <v>57</v>
      </c>
      <c r="F110" s="26" t="s">
        <v>163</v>
      </c>
      <c r="G110" s="26">
        <v>2</v>
      </c>
      <c r="H110" s="81"/>
      <c r="I110" s="104">
        <f t="shared" si="10"/>
        <v>0</v>
      </c>
    </row>
    <row r="111" spans="1:9" ht="28.5" x14ac:dyDescent="0.25">
      <c r="A111" s="23">
        <v>109</v>
      </c>
      <c r="B111" s="24" t="str">
        <f t="shared" si="18"/>
        <v>SAO PAULO</v>
      </c>
      <c r="C111" s="24" t="str">
        <f t="shared" si="18"/>
        <v>RRAS06</v>
      </c>
      <c r="D111" s="25" t="str">
        <f t="shared" si="13"/>
        <v>0204-Diagnóstico por radiologia</v>
      </c>
      <c r="E111" s="25" t="s">
        <v>57</v>
      </c>
      <c r="F111" s="26" t="s">
        <v>105</v>
      </c>
      <c r="G111" s="26">
        <v>1</v>
      </c>
      <c r="H111" s="81"/>
      <c r="I111" s="104">
        <f t="shared" si="10"/>
        <v>0</v>
      </c>
    </row>
    <row r="112" spans="1:9" ht="28.5" x14ac:dyDescent="0.25">
      <c r="A112" s="23">
        <v>110</v>
      </c>
      <c r="B112" s="24" t="str">
        <f t="shared" si="18"/>
        <v>SAO PAULO</v>
      </c>
      <c r="C112" s="24" t="str">
        <f t="shared" si="18"/>
        <v>RRAS06</v>
      </c>
      <c r="D112" s="25" t="str">
        <f t="shared" si="13"/>
        <v>0204-Diagnóstico por radiologia</v>
      </c>
      <c r="E112" s="25" t="s">
        <v>59</v>
      </c>
      <c r="F112" s="26" t="s">
        <v>125</v>
      </c>
      <c r="G112" s="26">
        <v>1</v>
      </c>
      <c r="H112" s="81"/>
      <c r="I112" s="104">
        <f t="shared" si="10"/>
        <v>0</v>
      </c>
    </row>
    <row r="113" spans="1:9" ht="28.5" x14ac:dyDescent="0.25">
      <c r="A113" s="23">
        <v>111</v>
      </c>
      <c r="B113" s="24" t="str">
        <f t="shared" si="18"/>
        <v>SAO PAULO</v>
      </c>
      <c r="C113" s="24" t="str">
        <f t="shared" si="18"/>
        <v>RRAS06</v>
      </c>
      <c r="D113" s="25" t="str">
        <f t="shared" si="13"/>
        <v>0204-Diagnóstico por radiologia</v>
      </c>
      <c r="E113" s="25" t="s">
        <v>57</v>
      </c>
      <c r="F113" s="26" t="s">
        <v>54</v>
      </c>
      <c r="G113" s="26">
        <v>18</v>
      </c>
      <c r="H113" s="81"/>
      <c r="I113" s="104">
        <f t="shared" si="10"/>
        <v>0</v>
      </c>
    </row>
    <row r="114" spans="1:9" ht="28.5" x14ac:dyDescent="0.25">
      <c r="A114" s="23">
        <v>112</v>
      </c>
      <c r="B114" s="24" t="str">
        <f t="shared" si="18"/>
        <v>SAO PAULO</v>
      </c>
      <c r="C114" s="24" t="str">
        <f t="shared" si="18"/>
        <v>RRAS06</v>
      </c>
      <c r="D114" s="25" t="str">
        <f t="shared" si="13"/>
        <v>0204-Diagnóstico por radiologia</v>
      </c>
      <c r="E114" s="25" t="s">
        <v>57</v>
      </c>
      <c r="F114" s="26" t="s">
        <v>53</v>
      </c>
      <c r="G114" s="26">
        <v>1</v>
      </c>
      <c r="H114" s="81"/>
      <c r="I114" s="104">
        <f t="shared" si="10"/>
        <v>0</v>
      </c>
    </row>
    <row r="115" spans="1:9" ht="28.5" x14ac:dyDescent="0.25">
      <c r="A115" s="23">
        <v>113</v>
      </c>
      <c r="B115" s="24" t="str">
        <f t="shared" si="18"/>
        <v>SAO PAULO</v>
      </c>
      <c r="C115" s="24" t="str">
        <f t="shared" si="18"/>
        <v>RRAS06</v>
      </c>
      <c r="D115" s="25" t="str">
        <f t="shared" si="13"/>
        <v>0204-Diagnóstico por radiologia</v>
      </c>
      <c r="E115" s="25" t="s">
        <v>59</v>
      </c>
      <c r="F115" s="26" t="s">
        <v>131</v>
      </c>
      <c r="G115" s="26">
        <v>1</v>
      </c>
      <c r="H115" s="81"/>
      <c r="I115" s="104">
        <f t="shared" si="10"/>
        <v>0</v>
      </c>
    </row>
    <row r="116" spans="1:9" ht="28.5" x14ac:dyDescent="0.25">
      <c r="A116" s="23">
        <v>114</v>
      </c>
      <c r="B116" s="24" t="str">
        <f t="shared" si="18"/>
        <v>SAO PAULO</v>
      </c>
      <c r="C116" s="24" t="str">
        <f t="shared" si="18"/>
        <v>RRAS06</v>
      </c>
      <c r="D116" s="25" t="str">
        <f t="shared" si="13"/>
        <v>0204-Diagnóstico por radiologia</v>
      </c>
      <c r="E116" s="25" t="s">
        <v>112</v>
      </c>
      <c r="F116" s="26" t="s">
        <v>279</v>
      </c>
      <c r="G116" s="26">
        <v>1</v>
      </c>
      <c r="H116" s="81"/>
      <c r="I116" s="104">
        <f t="shared" si="10"/>
        <v>0</v>
      </c>
    </row>
    <row r="117" spans="1:9" ht="28.5" x14ac:dyDescent="0.25">
      <c r="A117" s="23">
        <v>115</v>
      </c>
      <c r="B117" s="24" t="str">
        <f t="shared" si="18"/>
        <v>SAO PAULO</v>
      </c>
      <c r="C117" s="24" t="str">
        <f t="shared" si="18"/>
        <v>RRAS06</v>
      </c>
      <c r="D117" s="25" t="str">
        <f t="shared" si="13"/>
        <v>0204-Diagnóstico por radiologia</v>
      </c>
      <c r="E117" s="25" t="s">
        <v>67</v>
      </c>
      <c r="F117" s="26" t="s">
        <v>179</v>
      </c>
      <c r="G117" s="26">
        <v>1</v>
      </c>
      <c r="H117" s="81"/>
      <c r="I117" s="103">
        <f t="shared" si="10"/>
        <v>0</v>
      </c>
    </row>
    <row r="118" spans="1:9" ht="28.5" x14ac:dyDescent="0.25">
      <c r="A118" s="56">
        <v>116</v>
      </c>
      <c r="B118" s="30" t="s">
        <v>83</v>
      </c>
      <c r="C118" s="30" t="s">
        <v>66</v>
      </c>
      <c r="D118" s="31" t="str">
        <f t="shared" si="13"/>
        <v>0204-Diagnóstico por radiologia</v>
      </c>
      <c r="E118" s="31" t="s">
        <v>58</v>
      </c>
      <c r="F118" s="32" t="s">
        <v>164</v>
      </c>
      <c r="G118" s="32">
        <v>2117</v>
      </c>
      <c r="H118" s="66">
        <f>G118</f>
        <v>2117</v>
      </c>
      <c r="I118" s="71">
        <f t="shared" si="10"/>
        <v>2.28652280042339</v>
      </c>
    </row>
    <row r="119" spans="1:9" ht="28.5" x14ac:dyDescent="0.25">
      <c r="A119" s="23">
        <v>117</v>
      </c>
      <c r="B119" s="24" t="s">
        <v>327</v>
      </c>
      <c r="C119" s="24" t="s">
        <v>115</v>
      </c>
      <c r="D119" s="25" t="str">
        <f t="shared" si="13"/>
        <v>0204-Diagnóstico por radiologia</v>
      </c>
      <c r="E119" s="25" t="s">
        <v>58</v>
      </c>
      <c r="F119" s="26" t="s">
        <v>328</v>
      </c>
      <c r="G119" s="26">
        <v>1</v>
      </c>
      <c r="H119" s="35">
        <f t="shared" si="14"/>
        <v>1</v>
      </c>
      <c r="I119" s="72">
        <f t="shared" si="10"/>
        <v>1.0800769014753851E-3</v>
      </c>
    </row>
    <row r="120" spans="1:9" ht="28.5" x14ac:dyDescent="0.25">
      <c r="A120" s="56">
        <v>118</v>
      </c>
      <c r="B120" s="30" t="s">
        <v>329</v>
      </c>
      <c r="C120" s="30" t="s">
        <v>51</v>
      </c>
      <c r="D120" s="31" t="str">
        <f t="shared" si="13"/>
        <v>0204-Diagnóstico por radiologia</v>
      </c>
      <c r="E120" s="31" t="s">
        <v>58</v>
      </c>
      <c r="F120" s="32" t="s">
        <v>330</v>
      </c>
      <c r="G120" s="32">
        <v>1</v>
      </c>
      <c r="H120" s="66">
        <f t="shared" si="14"/>
        <v>1</v>
      </c>
      <c r="I120" s="71">
        <f t="shared" si="10"/>
        <v>1.0800769014753851E-3</v>
      </c>
    </row>
    <row r="121" spans="1:9" ht="28.5" x14ac:dyDescent="0.25">
      <c r="A121" s="23">
        <v>119</v>
      </c>
      <c r="B121" s="24" t="s">
        <v>331</v>
      </c>
      <c r="C121" s="24" t="s">
        <v>85</v>
      </c>
      <c r="D121" s="25" t="str">
        <f t="shared" si="13"/>
        <v>0204-Diagnóstico por radiologia</v>
      </c>
      <c r="E121" s="25" t="s">
        <v>57</v>
      </c>
      <c r="F121" s="26" t="s">
        <v>332</v>
      </c>
      <c r="G121" s="26">
        <v>1</v>
      </c>
      <c r="H121" s="35">
        <f t="shared" si="14"/>
        <v>1</v>
      </c>
      <c r="I121" s="72">
        <f t="shared" si="10"/>
        <v>1.0800769014753851E-3</v>
      </c>
    </row>
    <row r="122" spans="1:9" ht="28.5" x14ac:dyDescent="0.25">
      <c r="A122" s="56">
        <v>120</v>
      </c>
      <c r="B122" s="30" t="s">
        <v>32</v>
      </c>
      <c r="C122" s="30" t="s">
        <v>50</v>
      </c>
      <c r="D122" s="31" t="s">
        <v>10</v>
      </c>
      <c r="E122" s="31" t="s">
        <v>59</v>
      </c>
      <c r="F122" s="32" t="s">
        <v>56</v>
      </c>
      <c r="G122" s="32">
        <v>7</v>
      </c>
      <c r="H122" s="66">
        <f t="shared" si="14"/>
        <v>7</v>
      </c>
      <c r="I122" s="71">
        <f t="shared" si="10"/>
        <v>7.5605383103276953E-3</v>
      </c>
    </row>
    <row r="123" spans="1:9" ht="28.5" x14ac:dyDescent="0.25">
      <c r="A123" s="23">
        <v>121</v>
      </c>
      <c r="B123" s="24" t="s">
        <v>301</v>
      </c>
      <c r="C123" s="24" t="s">
        <v>115</v>
      </c>
      <c r="D123" s="25" t="str">
        <f t="shared" ref="D123:D162" si="19">D122</f>
        <v>0205-Diagnóstico por ultra-sonografia</v>
      </c>
      <c r="E123" s="25" t="s">
        <v>57</v>
      </c>
      <c r="F123" s="26" t="s">
        <v>302</v>
      </c>
      <c r="G123" s="26">
        <v>16</v>
      </c>
      <c r="H123" s="35">
        <f t="shared" si="14"/>
        <v>16</v>
      </c>
      <c r="I123" s="72">
        <f t="shared" si="10"/>
        <v>1.7281230423606162E-2</v>
      </c>
    </row>
    <row r="124" spans="1:9" ht="28.5" x14ac:dyDescent="0.25">
      <c r="A124" s="56">
        <v>122</v>
      </c>
      <c r="B124" s="30" t="s">
        <v>33</v>
      </c>
      <c r="C124" s="30" t="s">
        <v>51</v>
      </c>
      <c r="D124" s="31" t="str">
        <f t="shared" si="19"/>
        <v>0205-Diagnóstico por ultra-sonografia</v>
      </c>
      <c r="E124" s="31" t="s">
        <v>57</v>
      </c>
      <c r="F124" s="32" t="s">
        <v>68</v>
      </c>
      <c r="G124" s="32">
        <v>7</v>
      </c>
      <c r="H124" s="66">
        <f t="shared" si="14"/>
        <v>7</v>
      </c>
      <c r="I124" s="71">
        <f t="shared" si="10"/>
        <v>7.5605383103276953E-3</v>
      </c>
    </row>
    <row r="125" spans="1:9" ht="28.5" x14ac:dyDescent="0.25">
      <c r="A125" s="23">
        <v>123</v>
      </c>
      <c r="B125" s="24" t="s">
        <v>76</v>
      </c>
      <c r="C125" s="24" t="s">
        <v>66</v>
      </c>
      <c r="D125" s="25" t="str">
        <f t="shared" si="19"/>
        <v>0205-Diagnóstico por ultra-sonografia</v>
      </c>
      <c r="E125" s="25" t="s">
        <v>57</v>
      </c>
      <c r="F125" s="26" t="s">
        <v>77</v>
      </c>
      <c r="G125" s="26">
        <v>20</v>
      </c>
      <c r="H125" s="81">
        <f>SUM(G125:G126)</f>
        <v>4524</v>
      </c>
      <c r="I125" s="102">
        <f t="shared" si="10"/>
        <v>4.8862679022746418</v>
      </c>
    </row>
    <row r="126" spans="1:9" ht="28.5" x14ac:dyDescent="0.25">
      <c r="A126" s="23">
        <v>124</v>
      </c>
      <c r="B126" s="24" t="str">
        <f t="shared" ref="B126:C126" si="20">B125</f>
        <v>CARAGUATATUBA</v>
      </c>
      <c r="C126" s="24" t="str">
        <f t="shared" si="20"/>
        <v>RRAS17</v>
      </c>
      <c r="D126" s="25" t="str">
        <f t="shared" si="19"/>
        <v>0205-Diagnóstico por ultra-sonografia</v>
      </c>
      <c r="E126" s="25" t="s">
        <v>67</v>
      </c>
      <c r="F126" s="26" t="s">
        <v>78</v>
      </c>
      <c r="G126" s="26">
        <v>4504</v>
      </c>
      <c r="H126" s="81"/>
      <c r="I126" s="103">
        <f t="shared" si="10"/>
        <v>0</v>
      </c>
    </row>
    <row r="127" spans="1:9" ht="28.5" x14ac:dyDescent="0.25">
      <c r="A127" s="56">
        <v>125</v>
      </c>
      <c r="B127" s="30" t="s">
        <v>321</v>
      </c>
      <c r="C127" s="30" t="s">
        <v>149</v>
      </c>
      <c r="D127" s="31" t="str">
        <f t="shared" si="19"/>
        <v>0205-Diagnóstico por ultra-sonografia</v>
      </c>
      <c r="E127" s="31" t="s">
        <v>57</v>
      </c>
      <c r="F127" s="32" t="s">
        <v>322</v>
      </c>
      <c r="G127" s="32">
        <v>1</v>
      </c>
      <c r="H127" s="66">
        <f t="shared" si="14"/>
        <v>1</v>
      </c>
      <c r="I127" s="71">
        <f t="shared" si="10"/>
        <v>1.0800769014753851E-3</v>
      </c>
    </row>
    <row r="128" spans="1:9" ht="28.5" x14ac:dyDescent="0.25">
      <c r="A128" s="23">
        <v>126</v>
      </c>
      <c r="B128" s="24" t="s">
        <v>5</v>
      </c>
      <c r="C128" s="24" t="s">
        <v>65</v>
      </c>
      <c r="D128" s="25" t="str">
        <f t="shared" si="19"/>
        <v>0205-Diagnóstico por ultra-sonografia</v>
      </c>
      <c r="E128" s="25" t="s">
        <v>112</v>
      </c>
      <c r="F128" s="26" t="s">
        <v>333</v>
      </c>
      <c r="G128" s="26">
        <v>1</v>
      </c>
      <c r="H128" s="35">
        <f t="shared" si="14"/>
        <v>1</v>
      </c>
      <c r="I128" s="72">
        <f t="shared" si="10"/>
        <v>1.0800769014753851E-3</v>
      </c>
    </row>
    <row r="129" spans="1:9" ht="28.5" x14ac:dyDescent="0.25">
      <c r="A129" s="56">
        <v>127</v>
      </c>
      <c r="B129" s="30" t="s">
        <v>334</v>
      </c>
      <c r="C129" s="30" t="s">
        <v>115</v>
      </c>
      <c r="D129" s="31" t="str">
        <f t="shared" si="19"/>
        <v>0205-Diagnóstico por ultra-sonografia</v>
      </c>
      <c r="E129" s="31" t="s">
        <v>61</v>
      </c>
      <c r="F129" s="32" t="s">
        <v>335</v>
      </c>
      <c r="G129" s="32">
        <v>1</v>
      </c>
      <c r="H129" s="66">
        <f t="shared" si="14"/>
        <v>1</v>
      </c>
      <c r="I129" s="71">
        <f t="shared" si="10"/>
        <v>1.0800769014753851E-3</v>
      </c>
    </row>
    <row r="130" spans="1:9" ht="28.5" x14ac:dyDescent="0.25">
      <c r="A130" s="23">
        <v>128</v>
      </c>
      <c r="B130" s="24" t="s">
        <v>139</v>
      </c>
      <c r="C130" s="24" t="s">
        <v>66</v>
      </c>
      <c r="D130" s="25" t="str">
        <f t="shared" si="19"/>
        <v>0205-Diagnóstico por ultra-sonografia</v>
      </c>
      <c r="E130" s="25" t="s">
        <v>57</v>
      </c>
      <c r="F130" s="26" t="s">
        <v>140</v>
      </c>
      <c r="G130" s="26">
        <v>1</v>
      </c>
      <c r="H130" s="35">
        <f t="shared" si="14"/>
        <v>1</v>
      </c>
      <c r="I130" s="72">
        <f t="shared" si="10"/>
        <v>1.0800769014753851E-3</v>
      </c>
    </row>
    <row r="131" spans="1:9" ht="28.5" x14ac:dyDescent="0.25">
      <c r="A131" s="56">
        <v>129</v>
      </c>
      <c r="B131" s="30" t="s">
        <v>192</v>
      </c>
      <c r="C131" s="30" t="s">
        <v>66</v>
      </c>
      <c r="D131" s="31" t="str">
        <f t="shared" si="19"/>
        <v>0205-Diagnóstico por ultra-sonografia</v>
      </c>
      <c r="E131" s="31" t="s">
        <v>57</v>
      </c>
      <c r="F131" s="32" t="s">
        <v>249</v>
      </c>
      <c r="G131" s="32">
        <v>2</v>
      </c>
      <c r="H131" s="66">
        <f t="shared" si="14"/>
        <v>2</v>
      </c>
      <c r="I131" s="71">
        <f t="shared" si="10"/>
        <v>2.1601538029507703E-3</v>
      </c>
    </row>
    <row r="132" spans="1:9" ht="42.75" x14ac:dyDescent="0.25">
      <c r="A132" s="23">
        <v>130</v>
      </c>
      <c r="B132" s="24" t="s">
        <v>292</v>
      </c>
      <c r="C132" s="24" t="s">
        <v>115</v>
      </c>
      <c r="D132" s="25" t="str">
        <f t="shared" si="19"/>
        <v>0205-Diagnóstico por ultra-sonografia</v>
      </c>
      <c r="E132" s="25" t="s">
        <v>60</v>
      </c>
      <c r="F132" s="26" t="s">
        <v>336</v>
      </c>
      <c r="G132" s="26">
        <v>1</v>
      </c>
      <c r="H132" s="35">
        <f t="shared" ref="H132:H195" si="21">G132</f>
        <v>1</v>
      </c>
      <c r="I132" s="72">
        <f t="shared" ref="I132:I195" si="22">H132*100/92586</f>
        <v>1.0800769014753851E-3</v>
      </c>
    </row>
    <row r="133" spans="1:9" ht="28.5" x14ac:dyDescent="0.25">
      <c r="A133" s="56">
        <v>131</v>
      </c>
      <c r="B133" s="30" t="s">
        <v>117</v>
      </c>
      <c r="C133" s="30" t="s">
        <v>115</v>
      </c>
      <c r="D133" s="31" t="str">
        <f t="shared" si="19"/>
        <v>0205-Diagnóstico por ultra-sonografia</v>
      </c>
      <c r="E133" s="31" t="s">
        <v>57</v>
      </c>
      <c r="F133" s="32" t="s">
        <v>162</v>
      </c>
      <c r="G133" s="32">
        <v>2</v>
      </c>
      <c r="H133" s="106">
        <f>SUM(G133:G134)</f>
        <v>9</v>
      </c>
      <c r="I133" s="100">
        <f t="shared" si="22"/>
        <v>9.720692113278466E-3</v>
      </c>
    </row>
    <row r="134" spans="1:9" ht="42.75" x14ac:dyDescent="0.25">
      <c r="A134" s="56">
        <v>132</v>
      </c>
      <c r="B134" s="30" t="str">
        <f t="shared" ref="B134:C134" si="23">B133</f>
        <v>SANTOS</v>
      </c>
      <c r="C134" s="30" t="str">
        <f t="shared" si="23"/>
        <v>RRAS07</v>
      </c>
      <c r="D134" s="31" t="str">
        <f t="shared" si="19"/>
        <v>0205-Diagnóstico por ultra-sonografia</v>
      </c>
      <c r="E134" s="31" t="s">
        <v>60</v>
      </c>
      <c r="F134" s="32" t="s">
        <v>326</v>
      </c>
      <c r="G134" s="32">
        <v>7</v>
      </c>
      <c r="H134" s="106"/>
      <c r="I134" s="101">
        <f t="shared" si="22"/>
        <v>0</v>
      </c>
    </row>
    <row r="135" spans="1:9" ht="28.5" x14ac:dyDescent="0.25">
      <c r="A135" s="23">
        <v>133</v>
      </c>
      <c r="B135" s="24" t="s">
        <v>82</v>
      </c>
      <c r="C135" s="24" t="s">
        <v>66</v>
      </c>
      <c r="D135" s="25" t="str">
        <f t="shared" si="19"/>
        <v>0205-Diagnóstico por ultra-sonografia</v>
      </c>
      <c r="E135" s="25" t="s">
        <v>57</v>
      </c>
      <c r="F135" s="26" t="s">
        <v>92</v>
      </c>
      <c r="G135" s="26">
        <v>14</v>
      </c>
      <c r="H135" s="81">
        <f>SUM(G135:G136)</f>
        <v>16</v>
      </c>
      <c r="I135" s="102">
        <f t="shared" si="22"/>
        <v>1.7281230423606162E-2</v>
      </c>
    </row>
    <row r="136" spans="1:9" ht="28.5" x14ac:dyDescent="0.25">
      <c r="A136" s="23">
        <v>134</v>
      </c>
      <c r="B136" s="24" t="str">
        <f t="shared" ref="B136:C136" si="24">B135</f>
        <v>SAO JOSE DOS CAMPOS</v>
      </c>
      <c r="C136" s="24" t="str">
        <f t="shared" si="24"/>
        <v>RRAS17</v>
      </c>
      <c r="D136" s="25" t="str">
        <f t="shared" si="19"/>
        <v>0205-Diagnóstico por ultra-sonografia</v>
      </c>
      <c r="E136" s="25" t="s">
        <v>59</v>
      </c>
      <c r="F136" s="26" t="s">
        <v>121</v>
      </c>
      <c r="G136" s="26">
        <v>2</v>
      </c>
      <c r="H136" s="81"/>
      <c r="I136" s="103">
        <f t="shared" si="22"/>
        <v>0</v>
      </c>
    </row>
    <row r="137" spans="1:9" ht="28.5" x14ac:dyDescent="0.25">
      <c r="A137" s="56">
        <v>135</v>
      </c>
      <c r="B137" s="30" t="s">
        <v>3</v>
      </c>
      <c r="C137" s="30" t="s">
        <v>48</v>
      </c>
      <c r="D137" s="31" t="str">
        <f t="shared" si="19"/>
        <v>0205-Diagnóstico por ultra-sonografia</v>
      </c>
      <c r="E137" s="31" t="s">
        <v>57</v>
      </c>
      <c r="F137" s="32" t="s">
        <v>123</v>
      </c>
      <c r="G137" s="32">
        <v>2</v>
      </c>
      <c r="H137" s="106">
        <f>SUM(G137:G157)</f>
        <v>142</v>
      </c>
      <c r="I137" s="100">
        <f t="shared" si="22"/>
        <v>0.15337092000950467</v>
      </c>
    </row>
    <row r="138" spans="1:9" ht="28.5" x14ac:dyDescent="0.25">
      <c r="A138" s="56">
        <v>136</v>
      </c>
      <c r="B138" s="30" t="str">
        <f t="shared" ref="B138:B157" si="25">B137</f>
        <v>SAO PAULO</v>
      </c>
      <c r="C138" s="30" t="str">
        <f t="shared" ref="C138:C157" si="26">C137</f>
        <v>RRAS06</v>
      </c>
      <c r="D138" s="31" t="str">
        <f t="shared" si="19"/>
        <v>0205-Diagnóstico por ultra-sonografia</v>
      </c>
      <c r="E138" s="31" t="s">
        <v>67</v>
      </c>
      <c r="F138" s="32" t="s">
        <v>264</v>
      </c>
      <c r="G138" s="32">
        <v>1</v>
      </c>
      <c r="H138" s="106"/>
      <c r="I138" s="105">
        <f t="shared" si="22"/>
        <v>0</v>
      </c>
    </row>
    <row r="139" spans="1:9" ht="28.5" x14ac:dyDescent="0.25">
      <c r="A139" s="56">
        <v>137</v>
      </c>
      <c r="B139" s="30" t="str">
        <f t="shared" si="25"/>
        <v>SAO PAULO</v>
      </c>
      <c r="C139" s="30" t="str">
        <f t="shared" si="26"/>
        <v>RRAS06</v>
      </c>
      <c r="D139" s="31" t="str">
        <f t="shared" si="19"/>
        <v>0205-Diagnóstico por ultra-sonografia</v>
      </c>
      <c r="E139" s="31" t="s">
        <v>67</v>
      </c>
      <c r="F139" s="32" t="s">
        <v>170</v>
      </c>
      <c r="G139" s="32">
        <v>4</v>
      </c>
      <c r="H139" s="106"/>
      <c r="I139" s="105">
        <f t="shared" si="22"/>
        <v>0</v>
      </c>
    </row>
    <row r="140" spans="1:9" ht="28.5" x14ac:dyDescent="0.25">
      <c r="A140" s="56">
        <v>138</v>
      </c>
      <c r="B140" s="30" t="str">
        <f t="shared" si="25"/>
        <v>SAO PAULO</v>
      </c>
      <c r="C140" s="30" t="str">
        <f t="shared" si="26"/>
        <v>RRAS06</v>
      </c>
      <c r="D140" s="31" t="str">
        <f t="shared" si="19"/>
        <v>0205-Diagnóstico por ultra-sonografia</v>
      </c>
      <c r="E140" s="31" t="s">
        <v>59</v>
      </c>
      <c r="F140" s="32" t="s">
        <v>265</v>
      </c>
      <c r="G140" s="32">
        <v>2</v>
      </c>
      <c r="H140" s="106"/>
      <c r="I140" s="105">
        <f t="shared" si="22"/>
        <v>0</v>
      </c>
    </row>
    <row r="141" spans="1:9" ht="28.5" x14ac:dyDescent="0.25">
      <c r="A141" s="56">
        <v>139</v>
      </c>
      <c r="B141" s="30" t="str">
        <f t="shared" si="25"/>
        <v>SAO PAULO</v>
      </c>
      <c r="C141" s="30" t="str">
        <f t="shared" si="26"/>
        <v>RRAS06</v>
      </c>
      <c r="D141" s="31" t="str">
        <f t="shared" si="19"/>
        <v>0205-Diagnóstico por ultra-sonografia</v>
      </c>
      <c r="E141" s="31" t="s">
        <v>59</v>
      </c>
      <c r="F141" s="32" t="s">
        <v>171</v>
      </c>
      <c r="G141" s="32">
        <v>15</v>
      </c>
      <c r="H141" s="106"/>
      <c r="I141" s="105">
        <f t="shared" si="22"/>
        <v>0</v>
      </c>
    </row>
    <row r="142" spans="1:9" ht="28.5" x14ac:dyDescent="0.25">
      <c r="A142" s="56">
        <v>140</v>
      </c>
      <c r="B142" s="30" t="str">
        <f t="shared" si="25"/>
        <v>SAO PAULO</v>
      </c>
      <c r="C142" s="30" t="str">
        <f t="shared" si="26"/>
        <v>RRAS06</v>
      </c>
      <c r="D142" s="31" t="str">
        <f t="shared" si="19"/>
        <v>0205-Diagnóstico por ultra-sonografia</v>
      </c>
      <c r="E142" s="31" t="s">
        <v>57</v>
      </c>
      <c r="F142" s="32" t="s">
        <v>105</v>
      </c>
      <c r="G142" s="32">
        <v>8</v>
      </c>
      <c r="H142" s="106"/>
      <c r="I142" s="105">
        <f t="shared" si="22"/>
        <v>0</v>
      </c>
    </row>
    <row r="143" spans="1:9" ht="28.5" x14ac:dyDescent="0.25">
      <c r="A143" s="56">
        <v>141</v>
      </c>
      <c r="B143" s="30" t="str">
        <f t="shared" si="25"/>
        <v>SAO PAULO</v>
      </c>
      <c r="C143" s="30" t="str">
        <f t="shared" si="26"/>
        <v>RRAS06</v>
      </c>
      <c r="D143" s="31" t="str">
        <f t="shared" si="19"/>
        <v>0205-Diagnóstico por ultra-sonografia</v>
      </c>
      <c r="E143" s="31" t="s">
        <v>59</v>
      </c>
      <c r="F143" s="32" t="s">
        <v>125</v>
      </c>
      <c r="G143" s="32">
        <v>4</v>
      </c>
      <c r="H143" s="106"/>
      <c r="I143" s="105">
        <f t="shared" si="22"/>
        <v>0</v>
      </c>
    </row>
    <row r="144" spans="1:9" ht="28.5" x14ac:dyDescent="0.25">
      <c r="A144" s="56">
        <v>142</v>
      </c>
      <c r="B144" s="30" t="str">
        <f t="shared" si="25"/>
        <v>SAO PAULO</v>
      </c>
      <c r="C144" s="30" t="str">
        <f t="shared" si="26"/>
        <v>RRAS06</v>
      </c>
      <c r="D144" s="31" t="str">
        <f t="shared" si="19"/>
        <v>0205-Diagnóstico por ultra-sonografia</v>
      </c>
      <c r="E144" s="31" t="s">
        <v>59</v>
      </c>
      <c r="F144" s="32" t="s">
        <v>173</v>
      </c>
      <c r="G144" s="32">
        <v>3</v>
      </c>
      <c r="H144" s="106"/>
      <c r="I144" s="105">
        <f t="shared" si="22"/>
        <v>0</v>
      </c>
    </row>
    <row r="145" spans="1:9" ht="28.5" x14ac:dyDescent="0.25">
      <c r="A145" s="56">
        <v>143</v>
      </c>
      <c r="B145" s="30" t="str">
        <f t="shared" si="25"/>
        <v>SAO PAULO</v>
      </c>
      <c r="C145" s="30" t="str">
        <f t="shared" si="26"/>
        <v>RRAS06</v>
      </c>
      <c r="D145" s="31" t="str">
        <f t="shared" si="19"/>
        <v>0205-Diagnóstico por ultra-sonografia</v>
      </c>
      <c r="E145" s="31" t="s">
        <v>57</v>
      </c>
      <c r="F145" s="32" t="s">
        <v>54</v>
      </c>
      <c r="G145" s="32">
        <v>34</v>
      </c>
      <c r="H145" s="106"/>
      <c r="I145" s="105">
        <f t="shared" si="22"/>
        <v>0</v>
      </c>
    </row>
    <row r="146" spans="1:9" ht="28.5" x14ac:dyDescent="0.25">
      <c r="A146" s="56">
        <v>144</v>
      </c>
      <c r="B146" s="30" t="str">
        <f t="shared" si="25"/>
        <v>SAO PAULO</v>
      </c>
      <c r="C146" s="30" t="str">
        <f t="shared" si="26"/>
        <v>RRAS06</v>
      </c>
      <c r="D146" s="31" t="str">
        <f t="shared" si="19"/>
        <v>0205-Diagnóstico por ultra-sonografia</v>
      </c>
      <c r="E146" s="31" t="s">
        <v>59</v>
      </c>
      <c r="F146" s="32" t="s">
        <v>106</v>
      </c>
      <c r="G146" s="32">
        <v>23</v>
      </c>
      <c r="H146" s="106"/>
      <c r="I146" s="105">
        <f t="shared" si="22"/>
        <v>0</v>
      </c>
    </row>
    <row r="147" spans="1:9" ht="28.5" x14ac:dyDescent="0.25">
      <c r="A147" s="56">
        <v>145</v>
      </c>
      <c r="B147" s="30" t="str">
        <f t="shared" si="25"/>
        <v>SAO PAULO</v>
      </c>
      <c r="C147" s="30" t="str">
        <f t="shared" si="26"/>
        <v>RRAS06</v>
      </c>
      <c r="D147" s="31" t="str">
        <f t="shared" si="19"/>
        <v>0205-Diagnóstico por ultra-sonografia</v>
      </c>
      <c r="E147" s="31" t="s">
        <v>59</v>
      </c>
      <c r="F147" s="32" t="s">
        <v>316</v>
      </c>
      <c r="G147" s="32">
        <v>3</v>
      </c>
      <c r="H147" s="106"/>
      <c r="I147" s="105">
        <f t="shared" si="22"/>
        <v>0</v>
      </c>
    </row>
    <row r="148" spans="1:9" ht="28.5" x14ac:dyDescent="0.25">
      <c r="A148" s="56">
        <v>146</v>
      </c>
      <c r="B148" s="30" t="str">
        <f t="shared" si="25"/>
        <v>SAO PAULO</v>
      </c>
      <c r="C148" s="30" t="str">
        <f t="shared" si="26"/>
        <v>RRAS06</v>
      </c>
      <c r="D148" s="31" t="str">
        <f t="shared" si="19"/>
        <v>0205-Diagnóstico por ultra-sonografia</v>
      </c>
      <c r="E148" s="31" t="s">
        <v>59</v>
      </c>
      <c r="F148" s="32" t="s">
        <v>214</v>
      </c>
      <c r="G148" s="32">
        <v>1</v>
      </c>
      <c r="H148" s="106"/>
      <c r="I148" s="105">
        <f t="shared" si="22"/>
        <v>0</v>
      </c>
    </row>
    <row r="149" spans="1:9" ht="28.5" x14ac:dyDescent="0.25">
      <c r="A149" s="56">
        <v>147</v>
      </c>
      <c r="B149" s="30" t="str">
        <f t="shared" si="25"/>
        <v>SAO PAULO</v>
      </c>
      <c r="C149" s="30" t="str">
        <f t="shared" si="26"/>
        <v>RRAS06</v>
      </c>
      <c r="D149" s="31" t="str">
        <f t="shared" si="19"/>
        <v>0205-Diagnóstico por ultra-sonografia</v>
      </c>
      <c r="E149" s="31" t="s">
        <v>57</v>
      </c>
      <c r="F149" s="32" t="s">
        <v>188</v>
      </c>
      <c r="G149" s="32">
        <v>6</v>
      </c>
      <c r="H149" s="106"/>
      <c r="I149" s="105">
        <f t="shared" si="22"/>
        <v>0</v>
      </c>
    </row>
    <row r="150" spans="1:9" ht="28.5" x14ac:dyDescent="0.25">
      <c r="A150" s="56">
        <v>148</v>
      </c>
      <c r="B150" s="30" t="str">
        <f t="shared" si="25"/>
        <v>SAO PAULO</v>
      </c>
      <c r="C150" s="30" t="str">
        <f t="shared" si="26"/>
        <v>RRAS06</v>
      </c>
      <c r="D150" s="31" t="str">
        <f t="shared" si="19"/>
        <v>0205-Diagnóstico por ultra-sonografia</v>
      </c>
      <c r="E150" s="31" t="s">
        <v>59</v>
      </c>
      <c r="F150" s="32" t="s">
        <v>174</v>
      </c>
      <c r="G150" s="32">
        <v>25</v>
      </c>
      <c r="H150" s="106"/>
      <c r="I150" s="105">
        <f t="shared" si="22"/>
        <v>0</v>
      </c>
    </row>
    <row r="151" spans="1:9" ht="28.5" x14ac:dyDescent="0.25">
      <c r="A151" s="56">
        <v>149</v>
      </c>
      <c r="B151" s="30" t="str">
        <f t="shared" si="25"/>
        <v>SAO PAULO</v>
      </c>
      <c r="C151" s="30" t="str">
        <f t="shared" si="26"/>
        <v>RRAS06</v>
      </c>
      <c r="D151" s="31" t="str">
        <f t="shared" si="19"/>
        <v>0205-Diagnóstico por ultra-sonografia</v>
      </c>
      <c r="E151" s="31" t="s">
        <v>57</v>
      </c>
      <c r="F151" s="32" t="s">
        <v>175</v>
      </c>
      <c r="G151" s="32">
        <v>4</v>
      </c>
      <c r="H151" s="106"/>
      <c r="I151" s="105">
        <f t="shared" si="22"/>
        <v>0</v>
      </c>
    </row>
    <row r="152" spans="1:9" ht="28.5" x14ac:dyDescent="0.25">
      <c r="A152" s="56">
        <v>150</v>
      </c>
      <c r="B152" s="30" t="str">
        <f t="shared" si="25"/>
        <v>SAO PAULO</v>
      </c>
      <c r="C152" s="30" t="str">
        <f t="shared" si="26"/>
        <v>RRAS06</v>
      </c>
      <c r="D152" s="31" t="str">
        <f t="shared" si="19"/>
        <v>0205-Diagnóstico por ultra-sonografia</v>
      </c>
      <c r="E152" s="31" t="s">
        <v>57</v>
      </c>
      <c r="F152" s="32" t="s">
        <v>53</v>
      </c>
      <c r="G152" s="32">
        <v>2</v>
      </c>
      <c r="H152" s="106"/>
      <c r="I152" s="105">
        <f t="shared" si="22"/>
        <v>0</v>
      </c>
    </row>
    <row r="153" spans="1:9" ht="28.5" x14ac:dyDescent="0.25">
      <c r="A153" s="56">
        <v>151</v>
      </c>
      <c r="B153" s="30" t="str">
        <f t="shared" si="25"/>
        <v>SAO PAULO</v>
      </c>
      <c r="C153" s="30" t="str">
        <f t="shared" si="26"/>
        <v>RRAS06</v>
      </c>
      <c r="D153" s="31" t="str">
        <f t="shared" si="19"/>
        <v>0205-Diagnóstico por ultra-sonografia</v>
      </c>
      <c r="E153" s="31" t="s">
        <v>61</v>
      </c>
      <c r="F153" s="32" t="s">
        <v>337</v>
      </c>
      <c r="G153" s="32">
        <v>1</v>
      </c>
      <c r="H153" s="106"/>
      <c r="I153" s="105">
        <f t="shared" si="22"/>
        <v>0</v>
      </c>
    </row>
    <row r="154" spans="1:9" ht="42.75" x14ac:dyDescent="0.25">
      <c r="A154" s="56">
        <v>152</v>
      </c>
      <c r="B154" s="30" t="str">
        <f t="shared" si="25"/>
        <v>SAO PAULO</v>
      </c>
      <c r="C154" s="30" t="str">
        <f t="shared" si="26"/>
        <v>RRAS06</v>
      </c>
      <c r="D154" s="31" t="str">
        <f t="shared" si="19"/>
        <v>0205-Diagnóstico por ultra-sonografia</v>
      </c>
      <c r="E154" s="31" t="s">
        <v>60</v>
      </c>
      <c r="F154" s="32" t="s">
        <v>338</v>
      </c>
      <c r="G154" s="32">
        <v>1</v>
      </c>
      <c r="H154" s="106"/>
      <c r="I154" s="105">
        <f t="shared" si="22"/>
        <v>0</v>
      </c>
    </row>
    <row r="155" spans="1:9" ht="28.5" x14ac:dyDescent="0.25">
      <c r="A155" s="56">
        <v>153</v>
      </c>
      <c r="B155" s="30" t="str">
        <f t="shared" si="25"/>
        <v>SAO PAULO</v>
      </c>
      <c r="C155" s="30" t="str">
        <f t="shared" si="26"/>
        <v>RRAS06</v>
      </c>
      <c r="D155" s="31" t="str">
        <f t="shared" si="19"/>
        <v>0205-Diagnóstico por ultra-sonografia</v>
      </c>
      <c r="E155" s="31" t="s">
        <v>59</v>
      </c>
      <c r="F155" s="32" t="s">
        <v>131</v>
      </c>
      <c r="G155" s="32">
        <v>1</v>
      </c>
      <c r="H155" s="106"/>
      <c r="I155" s="105">
        <f t="shared" si="22"/>
        <v>0</v>
      </c>
    </row>
    <row r="156" spans="1:9" ht="28.5" x14ac:dyDescent="0.25">
      <c r="A156" s="56">
        <v>154</v>
      </c>
      <c r="B156" s="30" t="str">
        <f t="shared" si="25"/>
        <v>SAO PAULO</v>
      </c>
      <c r="C156" s="30" t="str">
        <f t="shared" si="26"/>
        <v>RRAS06</v>
      </c>
      <c r="D156" s="31" t="str">
        <f t="shared" si="19"/>
        <v>0205-Diagnóstico por ultra-sonografia</v>
      </c>
      <c r="E156" s="31" t="s">
        <v>112</v>
      </c>
      <c r="F156" s="32" t="s">
        <v>279</v>
      </c>
      <c r="G156" s="32">
        <v>1</v>
      </c>
      <c r="H156" s="106"/>
      <c r="I156" s="105">
        <f t="shared" si="22"/>
        <v>0</v>
      </c>
    </row>
    <row r="157" spans="1:9" ht="28.5" x14ac:dyDescent="0.25">
      <c r="A157" s="56">
        <v>155</v>
      </c>
      <c r="B157" s="30" t="str">
        <f t="shared" si="25"/>
        <v>SAO PAULO</v>
      </c>
      <c r="C157" s="30" t="str">
        <f t="shared" si="26"/>
        <v>RRAS06</v>
      </c>
      <c r="D157" s="31" t="str">
        <f t="shared" si="19"/>
        <v>0205-Diagnóstico por ultra-sonografia</v>
      </c>
      <c r="E157" s="31" t="s">
        <v>67</v>
      </c>
      <c r="F157" s="32" t="s">
        <v>179</v>
      </c>
      <c r="G157" s="32">
        <v>1</v>
      </c>
      <c r="H157" s="106"/>
      <c r="I157" s="101">
        <f t="shared" si="22"/>
        <v>0</v>
      </c>
    </row>
    <row r="158" spans="1:9" ht="42.75" x14ac:dyDescent="0.25">
      <c r="A158" s="23">
        <v>156</v>
      </c>
      <c r="B158" s="24" t="s">
        <v>83</v>
      </c>
      <c r="C158" s="24" t="s">
        <v>66</v>
      </c>
      <c r="D158" s="25" t="str">
        <f t="shared" si="19"/>
        <v>0205-Diagnóstico por ultra-sonografia</v>
      </c>
      <c r="E158" s="25" t="s">
        <v>60</v>
      </c>
      <c r="F158" s="26" t="s">
        <v>339</v>
      </c>
      <c r="G158" s="26">
        <v>59</v>
      </c>
      <c r="H158" s="81">
        <f>SUM(G158:G160)</f>
        <v>10710</v>
      </c>
      <c r="I158" s="102">
        <f t="shared" si="22"/>
        <v>11.567623614801374</v>
      </c>
    </row>
    <row r="159" spans="1:9" ht="42.75" x14ac:dyDescent="0.25">
      <c r="A159" s="23">
        <v>157</v>
      </c>
      <c r="B159" s="24" t="str">
        <f t="shared" ref="B159:C160" si="27">B158</f>
        <v>SAO SEBASTIAO</v>
      </c>
      <c r="C159" s="24" t="str">
        <f t="shared" si="27"/>
        <v>RRAS17</v>
      </c>
      <c r="D159" s="25" t="str">
        <f t="shared" si="19"/>
        <v>0205-Diagnóstico por ultra-sonografia</v>
      </c>
      <c r="E159" s="25" t="s">
        <v>60</v>
      </c>
      <c r="F159" s="26" t="s">
        <v>340</v>
      </c>
      <c r="G159" s="26">
        <v>1010</v>
      </c>
      <c r="H159" s="81"/>
      <c r="I159" s="104">
        <f t="shared" si="22"/>
        <v>0</v>
      </c>
    </row>
    <row r="160" spans="1:9" ht="28.5" x14ac:dyDescent="0.25">
      <c r="A160" s="23">
        <v>158</v>
      </c>
      <c r="B160" s="24" t="str">
        <f t="shared" si="27"/>
        <v>SAO SEBASTIAO</v>
      </c>
      <c r="C160" s="24" t="str">
        <f t="shared" si="27"/>
        <v>RRAS17</v>
      </c>
      <c r="D160" s="25" t="str">
        <f t="shared" si="19"/>
        <v>0205-Diagnóstico por ultra-sonografia</v>
      </c>
      <c r="E160" s="25" t="s">
        <v>58</v>
      </c>
      <c r="F160" s="26" t="s">
        <v>164</v>
      </c>
      <c r="G160" s="26">
        <v>9641</v>
      </c>
      <c r="H160" s="81"/>
      <c r="I160" s="103">
        <f t="shared" si="22"/>
        <v>0</v>
      </c>
    </row>
    <row r="161" spans="1:9" ht="28.5" x14ac:dyDescent="0.25">
      <c r="A161" s="56">
        <v>159</v>
      </c>
      <c r="B161" s="30" t="s">
        <v>4</v>
      </c>
      <c r="C161" s="30" t="s">
        <v>47</v>
      </c>
      <c r="D161" s="31" t="str">
        <f t="shared" si="19"/>
        <v>0205-Diagnóstico por ultra-sonografia</v>
      </c>
      <c r="E161" s="31" t="s">
        <v>59</v>
      </c>
      <c r="F161" s="32" t="s">
        <v>55</v>
      </c>
      <c r="G161" s="32">
        <v>17</v>
      </c>
      <c r="H161" s="66">
        <f t="shared" si="21"/>
        <v>17</v>
      </c>
      <c r="I161" s="71">
        <f t="shared" si="22"/>
        <v>1.8361307325081545E-2</v>
      </c>
    </row>
    <row r="162" spans="1:9" ht="28.5" x14ac:dyDescent="0.25">
      <c r="A162" s="23">
        <v>160</v>
      </c>
      <c r="B162" s="24" t="s">
        <v>107</v>
      </c>
      <c r="C162" s="24" t="s">
        <v>66</v>
      </c>
      <c r="D162" s="25" t="str">
        <f t="shared" si="19"/>
        <v>0205-Diagnóstico por ultra-sonografia</v>
      </c>
      <c r="E162" s="25" t="s">
        <v>57</v>
      </c>
      <c r="F162" s="26" t="s">
        <v>134</v>
      </c>
      <c r="G162" s="26">
        <v>6</v>
      </c>
      <c r="H162" s="81">
        <f>SUM(G162:G163)</f>
        <v>24</v>
      </c>
      <c r="I162" s="102">
        <f t="shared" si="22"/>
        <v>2.5921845635409241E-2</v>
      </c>
    </row>
    <row r="163" spans="1:9" ht="28.5" x14ac:dyDescent="0.25">
      <c r="A163" s="23">
        <v>161</v>
      </c>
      <c r="B163" s="24" t="str">
        <f t="shared" ref="B163:D163" si="28">B162</f>
        <v>TAUBATE</v>
      </c>
      <c r="C163" s="24" t="str">
        <f t="shared" si="28"/>
        <v>RRAS17</v>
      </c>
      <c r="D163" s="25" t="str">
        <f t="shared" si="28"/>
        <v>0205-Diagnóstico por ultra-sonografia</v>
      </c>
      <c r="E163" s="25" t="s">
        <v>57</v>
      </c>
      <c r="F163" s="26" t="s">
        <v>108</v>
      </c>
      <c r="G163" s="26">
        <v>18</v>
      </c>
      <c r="H163" s="81"/>
      <c r="I163" s="103">
        <f t="shared" si="22"/>
        <v>0</v>
      </c>
    </row>
    <row r="164" spans="1:9" ht="28.5" x14ac:dyDescent="0.25">
      <c r="A164" s="56">
        <v>162</v>
      </c>
      <c r="B164" s="30" t="s">
        <v>32</v>
      </c>
      <c r="C164" s="30" t="s">
        <v>50</v>
      </c>
      <c r="D164" s="31" t="s">
        <v>11</v>
      </c>
      <c r="E164" s="31" t="s">
        <v>59</v>
      </c>
      <c r="F164" s="32" t="s">
        <v>56</v>
      </c>
      <c r="G164" s="32">
        <v>18</v>
      </c>
      <c r="H164" s="66">
        <f t="shared" si="21"/>
        <v>18</v>
      </c>
      <c r="I164" s="71">
        <f t="shared" si="22"/>
        <v>1.9441384226556932E-2</v>
      </c>
    </row>
    <row r="165" spans="1:9" ht="28.5" x14ac:dyDescent="0.25">
      <c r="A165" s="23">
        <v>163</v>
      </c>
      <c r="B165" s="24" t="s">
        <v>301</v>
      </c>
      <c r="C165" s="24" t="s">
        <v>115</v>
      </c>
      <c r="D165" s="25" t="str">
        <f t="shared" ref="D165:D192" si="29">D164</f>
        <v>0206-Diagnóstico por tomografia</v>
      </c>
      <c r="E165" s="25" t="s">
        <v>57</v>
      </c>
      <c r="F165" s="26" t="s">
        <v>302</v>
      </c>
      <c r="G165" s="26">
        <v>7</v>
      </c>
      <c r="H165" s="35">
        <f t="shared" si="21"/>
        <v>7</v>
      </c>
      <c r="I165" s="72">
        <f t="shared" si="22"/>
        <v>7.5605383103276953E-3</v>
      </c>
    </row>
    <row r="166" spans="1:9" ht="28.5" x14ac:dyDescent="0.25">
      <c r="A166" s="56">
        <v>164</v>
      </c>
      <c r="B166" s="30" t="s">
        <v>76</v>
      </c>
      <c r="C166" s="30" t="s">
        <v>66</v>
      </c>
      <c r="D166" s="31" t="str">
        <f t="shared" si="29"/>
        <v>0206-Diagnóstico por tomografia</v>
      </c>
      <c r="E166" s="31" t="s">
        <v>57</v>
      </c>
      <c r="F166" s="32" t="s">
        <v>77</v>
      </c>
      <c r="G166" s="32">
        <v>3</v>
      </c>
      <c r="H166" s="106">
        <f>SUM(G166:G167)</f>
        <v>859</v>
      </c>
      <c r="I166" s="100">
        <f t="shared" si="22"/>
        <v>0.92778605836735573</v>
      </c>
    </row>
    <row r="167" spans="1:9" ht="28.5" x14ac:dyDescent="0.25">
      <c r="A167" s="56">
        <v>165</v>
      </c>
      <c r="B167" s="30" t="str">
        <f t="shared" ref="B167:C167" si="30">B166</f>
        <v>CARAGUATATUBA</v>
      </c>
      <c r="C167" s="30" t="str">
        <f t="shared" si="30"/>
        <v>RRAS17</v>
      </c>
      <c r="D167" s="31" t="str">
        <f t="shared" si="29"/>
        <v>0206-Diagnóstico por tomografia</v>
      </c>
      <c r="E167" s="31" t="s">
        <v>67</v>
      </c>
      <c r="F167" s="32" t="s">
        <v>78</v>
      </c>
      <c r="G167" s="32">
        <v>856</v>
      </c>
      <c r="H167" s="106"/>
      <c r="I167" s="101">
        <f t="shared" si="22"/>
        <v>0</v>
      </c>
    </row>
    <row r="168" spans="1:9" ht="28.5" x14ac:dyDescent="0.25">
      <c r="A168" s="23">
        <v>166</v>
      </c>
      <c r="B168" s="24" t="s">
        <v>270</v>
      </c>
      <c r="C168" s="24" t="s">
        <v>65</v>
      </c>
      <c r="D168" s="25" t="str">
        <f t="shared" si="29"/>
        <v>0206-Diagnóstico por tomografia</v>
      </c>
      <c r="E168" s="25" t="s">
        <v>57</v>
      </c>
      <c r="F168" s="26" t="s">
        <v>271</v>
      </c>
      <c r="G168" s="26">
        <v>2</v>
      </c>
      <c r="H168" s="35">
        <f t="shared" si="21"/>
        <v>2</v>
      </c>
      <c r="I168" s="72">
        <f t="shared" si="22"/>
        <v>2.1601538029507703E-3</v>
      </c>
    </row>
    <row r="169" spans="1:9" ht="28.5" x14ac:dyDescent="0.25">
      <c r="A169" s="56">
        <v>167</v>
      </c>
      <c r="B169" s="30" t="s">
        <v>139</v>
      </c>
      <c r="C169" s="30" t="s">
        <v>66</v>
      </c>
      <c r="D169" s="31" t="str">
        <f t="shared" si="29"/>
        <v>0206-Diagnóstico por tomografia</v>
      </c>
      <c r="E169" s="31" t="s">
        <v>57</v>
      </c>
      <c r="F169" s="32" t="s">
        <v>140</v>
      </c>
      <c r="G169" s="32">
        <v>10</v>
      </c>
      <c r="H169" s="66">
        <f t="shared" si="21"/>
        <v>10</v>
      </c>
      <c r="I169" s="71">
        <f t="shared" si="22"/>
        <v>1.0800769014753851E-2</v>
      </c>
    </row>
    <row r="170" spans="1:9" ht="28.5" x14ac:dyDescent="0.25">
      <c r="A170" s="23">
        <v>168</v>
      </c>
      <c r="B170" s="24" t="s">
        <v>261</v>
      </c>
      <c r="C170" s="24" t="s">
        <v>65</v>
      </c>
      <c r="D170" s="25" t="str">
        <f t="shared" si="29"/>
        <v>0206-Diagnóstico por tomografia</v>
      </c>
      <c r="E170" s="25" t="s">
        <v>57</v>
      </c>
      <c r="F170" s="26" t="s">
        <v>262</v>
      </c>
      <c r="G170" s="26">
        <v>1</v>
      </c>
      <c r="H170" s="35">
        <f t="shared" si="21"/>
        <v>1</v>
      </c>
      <c r="I170" s="72">
        <f t="shared" si="22"/>
        <v>1.0800769014753851E-3</v>
      </c>
    </row>
    <row r="171" spans="1:9" ht="28.5" x14ac:dyDescent="0.25">
      <c r="A171" s="56">
        <v>169</v>
      </c>
      <c r="B171" s="30" t="s">
        <v>341</v>
      </c>
      <c r="C171" s="30" t="s">
        <v>137</v>
      </c>
      <c r="D171" s="31" t="str">
        <f t="shared" si="29"/>
        <v>0206-Diagnóstico por tomografia</v>
      </c>
      <c r="E171" s="31" t="s">
        <v>57</v>
      </c>
      <c r="F171" s="32" t="s">
        <v>342</v>
      </c>
      <c r="G171" s="32">
        <v>2</v>
      </c>
      <c r="H171" s="66">
        <f t="shared" si="21"/>
        <v>2</v>
      </c>
      <c r="I171" s="71">
        <f t="shared" si="22"/>
        <v>2.1601538029507703E-3</v>
      </c>
    </row>
    <row r="172" spans="1:9" ht="28.5" x14ac:dyDescent="0.25">
      <c r="A172" s="23">
        <v>170</v>
      </c>
      <c r="B172" s="24" t="s">
        <v>117</v>
      </c>
      <c r="C172" s="24" t="s">
        <v>115</v>
      </c>
      <c r="D172" s="25" t="str">
        <f t="shared" si="29"/>
        <v>0206-Diagnóstico por tomografia</v>
      </c>
      <c r="E172" s="25" t="s">
        <v>57</v>
      </c>
      <c r="F172" s="26" t="s">
        <v>162</v>
      </c>
      <c r="G172" s="26">
        <v>1</v>
      </c>
      <c r="H172" s="81">
        <f>SUM(G172:G173)</f>
        <v>2</v>
      </c>
      <c r="I172" s="102">
        <f t="shared" si="22"/>
        <v>2.1601538029507703E-3</v>
      </c>
    </row>
    <row r="173" spans="1:9" ht="28.5" x14ac:dyDescent="0.25">
      <c r="A173" s="23">
        <v>171</v>
      </c>
      <c r="B173" s="24" t="str">
        <f t="shared" ref="B173:C173" si="31">B172</f>
        <v>SANTOS</v>
      </c>
      <c r="C173" s="24" t="str">
        <f t="shared" si="31"/>
        <v>RRAS07</v>
      </c>
      <c r="D173" s="25" t="str">
        <f t="shared" si="29"/>
        <v>0206-Diagnóstico por tomografia</v>
      </c>
      <c r="E173" s="25" t="s">
        <v>57</v>
      </c>
      <c r="F173" s="26" t="s">
        <v>343</v>
      </c>
      <c r="G173" s="26">
        <v>1</v>
      </c>
      <c r="H173" s="81"/>
      <c r="I173" s="103">
        <f t="shared" si="22"/>
        <v>0</v>
      </c>
    </row>
    <row r="174" spans="1:9" ht="28.5" x14ac:dyDescent="0.25">
      <c r="A174" s="56">
        <v>172</v>
      </c>
      <c r="B174" s="30" t="s">
        <v>82</v>
      </c>
      <c r="C174" s="30" t="s">
        <v>66</v>
      </c>
      <c r="D174" s="31" t="str">
        <f t="shared" si="29"/>
        <v>0206-Diagnóstico por tomografia</v>
      </c>
      <c r="E174" s="31" t="s">
        <v>57</v>
      </c>
      <c r="F174" s="32" t="s">
        <v>120</v>
      </c>
      <c r="G174" s="32">
        <v>4</v>
      </c>
      <c r="H174" s="106">
        <f>SUM(G174:G175)</f>
        <v>5</v>
      </c>
      <c r="I174" s="100">
        <f t="shared" si="22"/>
        <v>5.4003845073769255E-3</v>
      </c>
    </row>
    <row r="175" spans="1:9" ht="28.5" x14ac:dyDescent="0.25">
      <c r="A175" s="56">
        <v>173</v>
      </c>
      <c r="B175" s="30" t="str">
        <f t="shared" ref="B175:C175" si="32">B174</f>
        <v>SAO JOSE DOS CAMPOS</v>
      </c>
      <c r="C175" s="30" t="str">
        <f t="shared" si="32"/>
        <v>RRAS17</v>
      </c>
      <c r="D175" s="31" t="str">
        <f t="shared" si="29"/>
        <v>0206-Diagnóstico por tomografia</v>
      </c>
      <c r="E175" s="31" t="s">
        <v>59</v>
      </c>
      <c r="F175" s="32" t="s">
        <v>121</v>
      </c>
      <c r="G175" s="32">
        <v>1</v>
      </c>
      <c r="H175" s="106"/>
      <c r="I175" s="101">
        <f t="shared" si="22"/>
        <v>0</v>
      </c>
    </row>
    <row r="176" spans="1:9" ht="28.5" x14ac:dyDescent="0.25">
      <c r="A176" s="23">
        <v>174</v>
      </c>
      <c r="B176" s="24" t="s">
        <v>3</v>
      </c>
      <c r="C176" s="24" t="s">
        <v>48</v>
      </c>
      <c r="D176" s="25" t="str">
        <f t="shared" si="29"/>
        <v>0206-Diagnóstico por tomografia</v>
      </c>
      <c r="E176" s="25" t="s">
        <v>59</v>
      </c>
      <c r="F176" s="26" t="s">
        <v>265</v>
      </c>
      <c r="G176" s="26">
        <v>1</v>
      </c>
      <c r="H176" s="81">
        <f>SUM(G176:G190)</f>
        <v>90</v>
      </c>
      <c r="I176" s="102">
        <f t="shared" si="22"/>
        <v>9.720692113278466E-2</v>
      </c>
    </row>
    <row r="177" spans="1:9" ht="28.5" x14ac:dyDescent="0.25">
      <c r="A177" s="23">
        <v>175</v>
      </c>
      <c r="B177" s="24" t="str">
        <f t="shared" ref="B177:B190" si="33">B176</f>
        <v>SAO PAULO</v>
      </c>
      <c r="C177" s="24" t="str">
        <f t="shared" ref="C177:C190" si="34">C176</f>
        <v>RRAS06</v>
      </c>
      <c r="D177" s="25" t="str">
        <f t="shared" si="29"/>
        <v>0206-Diagnóstico por tomografia</v>
      </c>
      <c r="E177" s="25" t="s">
        <v>59</v>
      </c>
      <c r="F177" s="26" t="s">
        <v>171</v>
      </c>
      <c r="G177" s="26">
        <v>8</v>
      </c>
      <c r="H177" s="81"/>
      <c r="I177" s="104">
        <f t="shared" si="22"/>
        <v>0</v>
      </c>
    </row>
    <row r="178" spans="1:9" ht="28.5" x14ac:dyDescent="0.25">
      <c r="A178" s="23">
        <v>176</v>
      </c>
      <c r="B178" s="24" t="str">
        <f t="shared" si="33"/>
        <v>SAO PAULO</v>
      </c>
      <c r="C178" s="24" t="str">
        <f t="shared" si="34"/>
        <v>RRAS06</v>
      </c>
      <c r="D178" s="25" t="str">
        <f t="shared" si="29"/>
        <v>0206-Diagnóstico por tomografia</v>
      </c>
      <c r="E178" s="25" t="s">
        <v>57</v>
      </c>
      <c r="F178" s="26" t="s">
        <v>344</v>
      </c>
      <c r="G178" s="26">
        <v>1</v>
      </c>
      <c r="H178" s="81"/>
      <c r="I178" s="104">
        <f t="shared" si="22"/>
        <v>0</v>
      </c>
    </row>
    <row r="179" spans="1:9" ht="28.5" x14ac:dyDescent="0.25">
      <c r="A179" s="23">
        <v>177</v>
      </c>
      <c r="B179" s="24" t="str">
        <f t="shared" si="33"/>
        <v>SAO PAULO</v>
      </c>
      <c r="C179" s="24" t="str">
        <f t="shared" si="34"/>
        <v>RRAS06</v>
      </c>
      <c r="D179" s="25" t="str">
        <f t="shared" si="29"/>
        <v>0206-Diagnóstico por tomografia</v>
      </c>
      <c r="E179" s="25" t="s">
        <v>57</v>
      </c>
      <c r="F179" s="26" t="s">
        <v>105</v>
      </c>
      <c r="G179" s="26">
        <v>3</v>
      </c>
      <c r="H179" s="81"/>
      <c r="I179" s="104">
        <f t="shared" si="22"/>
        <v>0</v>
      </c>
    </row>
    <row r="180" spans="1:9" ht="28.5" x14ac:dyDescent="0.25">
      <c r="A180" s="23">
        <v>178</v>
      </c>
      <c r="B180" s="24" t="str">
        <f t="shared" si="33"/>
        <v>SAO PAULO</v>
      </c>
      <c r="C180" s="24" t="str">
        <f t="shared" si="34"/>
        <v>RRAS06</v>
      </c>
      <c r="D180" s="25" t="str">
        <f t="shared" si="29"/>
        <v>0206-Diagnóstico por tomografia</v>
      </c>
      <c r="E180" s="25" t="s">
        <v>57</v>
      </c>
      <c r="F180" s="26" t="s">
        <v>266</v>
      </c>
      <c r="G180" s="26">
        <v>1</v>
      </c>
      <c r="H180" s="81"/>
      <c r="I180" s="104">
        <f t="shared" si="22"/>
        <v>0</v>
      </c>
    </row>
    <row r="181" spans="1:9" ht="28.5" x14ac:dyDescent="0.25">
      <c r="A181" s="23">
        <v>179</v>
      </c>
      <c r="B181" s="24" t="str">
        <f t="shared" si="33"/>
        <v>SAO PAULO</v>
      </c>
      <c r="C181" s="24" t="str">
        <f t="shared" si="34"/>
        <v>RRAS06</v>
      </c>
      <c r="D181" s="25" t="str">
        <f t="shared" si="29"/>
        <v>0206-Diagnóstico por tomografia</v>
      </c>
      <c r="E181" s="25" t="s">
        <v>59</v>
      </c>
      <c r="F181" s="26" t="s">
        <v>173</v>
      </c>
      <c r="G181" s="26">
        <v>1</v>
      </c>
      <c r="H181" s="81"/>
      <c r="I181" s="104">
        <f t="shared" si="22"/>
        <v>0</v>
      </c>
    </row>
    <row r="182" spans="1:9" ht="28.5" x14ac:dyDescent="0.25">
      <c r="A182" s="23">
        <v>180</v>
      </c>
      <c r="B182" s="24" t="str">
        <f t="shared" si="33"/>
        <v>SAO PAULO</v>
      </c>
      <c r="C182" s="24" t="str">
        <f t="shared" si="34"/>
        <v>RRAS06</v>
      </c>
      <c r="D182" s="25" t="str">
        <f t="shared" si="29"/>
        <v>0206-Diagnóstico por tomografia</v>
      </c>
      <c r="E182" s="25" t="s">
        <v>57</v>
      </c>
      <c r="F182" s="26" t="s">
        <v>54</v>
      </c>
      <c r="G182" s="26">
        <v>15</v>
      </c>
      <c r="H182" s="81"/>
      <c r="I182" s="104">
        <f t="shared" si="22"/>
        <v>0</v>
      </c>
    </row>
    <row r="183" spans="1:9" ht="28.5" x14ac:dyDescent="0.25">
      <c r="A183" s="23">
        <v>181</v>
      </c>
      <c r="B183" s="24" t="str">
        <f t="shared" si="33"/>
        <v>SAO PAULO</v>
      </c>
      <c r="C183" s="24" t="str">
        <f t="shared" si="34"/>
        <v>RRAS06</v>
      </c>
      <c r="D183" s="25" t="str">
        <f t="shared" si="29"/>
        <v>0206-Diagnóstico por tomografia</v>
      </c>
      <c r="E183" s="25" t="s">
        <v>59</v>
      </c>
      <c r="F183" s="26" t="s">
        <v>106</v>
      </c>
      <c r="G183" s="26">
        <v>18</v>
      </c>
      <c r="H183" s="81"/>
      <c r="I183" s="104">
        <f t="shared" si="22"/>
        <v>0</v>
      </c>
    </row>
    <row r="184" spans="1:9" ht="28.5" x14ac:dyDescent="0.25">
      <c r="A184" s="23">
        <v>182</v>
      </c>
      <c r="B184" s="24" t="str">
        <f t="shared" si="33"/>
        <v>SAO PAULO</v>
      </c>
      <c r="C184" s="24" t="str">
        <f t="shared" si="34"/>
        <v>RRAS06</v>
      </c>
      <c r="D184" s="25" t="str">
        <f t="shared" si="29"/>
        <v>0206-Diagnóstico por tomografia</v>
      </c>
      <c r="E184" s="25" t="s">
        <v>59</v>
      </c>
      <c r="F184" s="26" t="s">
        <v>214</v>
      </c>
      <c r="G184" s="26">
        <v>3</v>
      </c>
      <c r="H184" s="81"/>
      <c r="I184" s="104">
        <f t="shared" si="22"/>
        <v>0</v>
      </c>
    </row>
    <row r="185" spans="1:9" ht="28.5" x14ac:dyDescent="0.25">
      <c r="A185" s="23">
        <v>183</v>
      </c>
      <c r="B185" s="24" t="str">
        <f t="shared" si="33"/>
        <v>SAO PAULO</v>
      </c>
      <c r="C185" s="24" t="str">
        <f t="shared" si="34"/>
        <v>RRAS06</v>
      </c>
      <c r="D185" s="25" t="str">
        <f t="shared" si="29"/>
        <v>0206-Diagnóstico por tomografia</v>
      </c>
      <c r="E185" s="25" t="s">
        <v>59</v>
      </c>
      <c r="F185" s="26" t="s">
        <v>174</v>
      </c>
      <c r="G185" s="26">
        <v>4</v>
      </c>
      <c r="H185" s="81"/>
      <c r="I185" s="104">
        <f t="shared" si="22"/>
        <v>0</v>
      </c>
    </row>
    <row r="186" spans="1:9" ht="28.5" x14ac:dyDescent="0.25">
      <c r="A186" s="23">
        <v>184</v>
      </c>
      <c r="B186" s="24" t="str">
        <f t="shared" si="33"/>
        <v>SAO PAULO</v>
      </c>
      <c r="C186" s="24" t="str">
        <f t="shared" si="34"/>
        <v>RRAS06</v>
      </c>
      <c r="D186" s="25" t="str">
        <f t="shared" si="29"/>
        <v>0206-Diagnóstico por tomografia</v>
      </c>
      <c r="E186" s="25" t="s">
        <v>59</v>
      </c>
      <c r="F186" s="26" t="s">
        <v>183</v>
      </c>
      <c r="G186" s="26">
        <v>1</v>
      </c>
      <c r="H186" s="81"/>
      <c r="I186" s="104">
        <f t="shared" si="22"/>
        <v>0</v>
      </c>
    </row>
    <row r="187" spans="1:9" ht="28.5" x14ac:dyDescent="0.25">
      <c r="A187" s="23">
        <v>185</v>
      </c>
      <c r="B187" s="24" t="str">
        <f t="shared" si="33"/>
        <v>SAO PAULO</v>
      </c>
      <c r="C187" s="24" t="str">
        <f t="shared" si="34"/>
        <v>RRAS06</v>
      </c>
      <c r="D187" s="25" t="str">
        <f t="shared" si="29"/>
        <v>0206-Diagnóstico por tomografia</v>
      </c>
      <c r="E187" s="25" t="s">
        <v>57</v>
      </c>
      <c r="F187" s="26" t="s">
        <v>127</v>
      </c>
      <c r="G187" s="26">
        <v>8</v>
      </c>
      <c r="H187" s="81"/>
      <c r="I187" s="104">
        <f t="shared" si="22"/>
        <v>0</v>
      </c>
    </row>
    <row r="188" spans="1:9" ht="28.5" x14ac:dyDescent="0.25">
      <c r="A188" s="23">
        <v>186</v>
      </c>
      <c r="B188" s="24" t="str">
        <f t="shared" si="33"/>
        <v>SAO PAULO</v>
      </c>
      <c r="C188" s="24" t="str">
        <f t="shared" si="34"/>
        <v>RRAS06</v>
      </c>
      <c r="D188" s="25" t="str">
        <f t="shared" si="29"/>
        <v>0206-Diagnóstico por tomografia</v>
      </c>
      <c r="E188" s="25" t="s">
        <v>57</v>
      </c>
      <c r="F188" s="26" t="s">
        <v>53</v>
      </c>
      <c r="G188" s="26">
        <v>10</v>
      </c>
      <c r="H188" s="81"/>
      <c r="I188" s="104">
        <f t="shared" si="22"/>
        <v>0</v>
      </c>
    </row>
    <row r="189" spans="1:9" ht="28.5" x14ac:dyDescent="0.25">
      <c r="A189" s="23">
        <v>187</v>
      </c>
      <c r="B189" s="24" t="str">
        <f t="shared" si="33"/>
        <v>SAO PAULO</v>
      </c>
      <c r="C189" s="24" t="str">
        <f t="shared" si="34"/>
        <v>RRAS06</v>
      </c>
      <c r="D189" s="25" t="str">
        <f t="shared" si="29"/>
        <v>0206-Diagnóstico por tomografia</v>
      </c>
      <c r="E189" s="25" t="s">
        <v>59</v>
      </c>
      <c r="F189" s="26" t="s">
        <v>131</v>
      </c>
      <c r="G189" s="26">
        <v>14</v>
      </c>
      <c r="H189" s="81"/>
      <c r="I189" s="104">
        <f t="shared" si="22"/>
        <v>0</v>
      </c>
    </row>
    <row r="190" spans="1:9" ht="28.5" x14ac:dyDescent="0.25">
      <c r="A190" s="23">
        <v>188</v>
      </c>
      <c r="B190" s="24" t="str">
        <f t="shared" si="33"/>
        <v>SAO PAULO</v>
      </c>
      <c r="C190" s="24" t="str">
        <f t="shared" si="34"/>
        <v>RRAS06</v>
      </c>
      <c r="D190" s="25" t="str">
        <f t="shared" si="29"/>
        <v>0206-Diagnóstico por tomografia</v>
      </c>
      <c r="E190" s="25" t="s">
        <v>67</v>
      </c>
      <c r="F190" s="26" t="s">
        <v>179</v>
      </c>
      <c r="G190" s="26">
        <v>2</v>
      </c>
      <c r="H190" s="81"/>
      <c r="I190" s="103">
        <f t="shared" si="22"/>
        <v>0</v>
      </c>
    </row>
    <row r="191" spans="1:9" ht="28.5" x14ac:dyDescent="0.25">
      <c r="A191" s="56">
        <v>189</v>
      </c>
      <c r="B191" s="30" t="s">
        <v>83</v>
      </c>
      <c r="C191" s="30" t="s">
        <v>66</v>
      </c>
      <c r="D191" s="31" t="str">
        <f t="shared" si="29"/>
        <v>0206-Diagnóstico por tomografia</v>
      </c>
      <c r="E191" s="31" t="s">
        <v>58</v>
      </c>
      <c r="F191" s="32" t="s">
        <v>164</v>
      </c>
      <c r="G191" s="32">
        <v>1181</v>
      </c>
      <c r="H191" s="66">
        <f t="shared" si="21"/>
        <v>1181</v>
      </c>
      <c r="I191" s="71">
        <f t="shared" si="22"/>
        <v>1.2755708206424297</v>
      </c>
    </row>
    <row r="192" spans="1:9" ht="28.5" x14ac:dyDescent="0.25">
      <c r="A192" s="23">
        <v>190</v>
      </c>
      <c r="B192" s="24" t="s">
        <v>107</v>
      </c>
      <c r="C192" s="24" t="s">
        <v>66</v>
      </c>
      <c r="D192" s="25" t="str">
        <f t="shared" si="29"/>
        <v>0206-Diagnóstico por tomografia</v>
      </c>
      <c r="E192" s="25" t="s">
        <v>57</v>
      </c>
      <c r="F192" s="26" t="s">
        <v>108</v>
      </c>
      <c r="G192" s="26">
        <v>52</v>
      </c>
      <c r="H192" s="35">
        <f t="shared" si="21"/>
        <v>52</v>
      </c>
      <c r="I192" s="72">
        <f t="shared" si="22"/>
        <v>5.6163998876720023E-2</v>
      </c>
    </row>
    <row r="193" spans="1:9" ht="28.5" x14ac:dyDescent="0.25">
      <c r="A193" s="56">
        <v>191</v>
      </c>
      <c r="B193" s="30" t="s">
        <v>32</v>
      </c>
      <c r="C193" s="30" t="s">
        <v>50</v>
      </c>
      <c r="D193" s="31" t="s">
        <v>12</v>
      </c>
      <c r="E193" s="31" t="s">
        <v>59</v>
      </c>
      <c r="F193" s="32" t="s">
        <v>56</v>
      </c>
      <c r="G193" s="32">
        <v>4</v>
      </c>
      <c r="H193" s="66">
        <f t="shared" si="21"/>
        <v>4</v>
      </c>
      <c r="I193" s="71">
        <f t="shared" si="22"/>
        <v>4.3203076059015405E-3</v>
      </c>
    </row>
    <row r="194" spans="1:9" ht="28.5" x14ac:dyDescent="0.25">
      <c r="A194" s="23">
        <v>192</v>
      </c>
      <c r="B194" s="24" t="s">
        <v>5</v>
      </c>
      <c r="C194" s="24" t="s">
        <v>65</v>
      </c>
      <c r="D194" s="25" t="str">
        <f t="shared" ref="D194:D209" si="35">D193</f>
        <v>0207-Diagnóstico por ressonância magnética</v>
      </c>
      <c r="E194" s="25" t="s">
        <v>57</v>
      </c>
      <c r="F194" s="26" t="s">
        <v>180</v>
      </c>
      <c r="G194" s="26">
        <v>1</v>
      </c>
      <c r="H194" s="35">
        <f t="shared" si="21"/>
        <v>1</v>
      </c>
      <c r="I194" s="72">
        <f t="shared" si="22"/>
        <v>1.0800769014753851E-3</v>
      </c>
    </row>
    <row r="195" spans="1:9" ht="28.5" x14ac:dyDescent="0.25">
      <c r="A195" s="56">
        <v>193</v>
      </c>
      <c r="B195" s="30" t="s">
        <v>117</v>
      </c>
      <c r="C195" s="30" t="s">
        <v>115</v>
      </c>
      <c r="D195" s="31" t="str">
        <f t="shared" si="35"/>
        <v>0207-Diagnóstico por ressonância magnética</v>
      </c>
      <c r="E195" s="31" t="s">
        <v>57</v>
      </c>
      <c r="F195" s="32" t="s">
        <v>162</v>
      </c>
      <c r="G195" s="32">
        <v>4</v>
      </c>
      <c r="H195" s="66">
        <f t="shared" si="21"/>
        <v>4</v>
      </c>
      <c r="I195" s="71">
        <f t="shared" si="22"/>
        <v>4.3203076059015405E-3</v>
      </c>
    </row>
    <row r="196" spans="1:9" ht="28.5" x14ac:dyDescent="0.25">
      <c r="A196" s="23">
        <v>194</v>
      </c>
      <c r="B196" s="24" t="s">
        <v>82</v>
      </c>
      <c r="C196" s="24" t="s">
        <v>66</v>
      </c>
      <c r="D196" s="25" t="str">
        <f t="shared" si="35"/>
        <v>0207-Diagnóstico por ressonância magnética</v>
      </c>
      <c r="E196" s="25" t="s">
        <v>57</v>
      </c>
      <c r="F196" s="26" t="s">
        <v>86</v>
      </c>
      <c r="G196" s="26">
        <v>39</v>
      </c>
      <c r="H196" s="81">
        <f>SUM(G196:G197)</f>
        <v>46</v>
      </c>
      <c r="I196" s="102">
        <f t="shared" ref="I196:I259" si="36">H196*100/92586</f>
        <v>4.968353746786771E-2</v>
      </c>
    </row>
    <row r="197" spans="1:9" ht="28.5" x14ac:dyDescent="0.25">
      <c r="A197" s="23">
        <v>195</v>
      </c>
      <c r="B197" s="24" t="str">
        <f t="shared" ref="B197:C197" si="37">B196</f>
        <v>SAO JOSE DOS CAMPOS</v>
      </c>
      <c r="C197" s="24" t="str">
        <f t="shared" si="37"/>
        <v>RRAS17</v>
      </c>
      <c r="D197" s="25" t="str">
        <f t="shared" si="35"/>
        <v>0207-Diagnóstico por ressonância magnética</v>
      </c>
      <c r="E197" s="25" t="s">
        <v>59</v>
      </c>
      <c r="F197" s="26" t="s">
        <v>121</v>
      </c>
      <c r="G197" s="26">
        <v>7</v>
      </c>
      <c r="H197" s="81"/>
      <c r="I197" s="103">
        <f t="shared" si="36"/>
        <v>0</v>
      </c>
    </row>
    <row r="198" spans="1:9" ht="28.5" x14ac:dyDescent="0.25">
      <c r="A198" s="56">
        <v>196</v>
      </c>
      <c r="B198" s="30" t="s">
        <v>3</v>
      </c>
      <c r="C198" s="30" t="s">
        <v>48</v>
      </c>
      <c r="D198" s="31" t="str">
        <f t="shared" si="35"/>
        <v>0207-Diagnóstico por ressonância magnética</v>
      </c>
      <c r="E198" s="31" t="s">
        <v>59</v>
      </c>
      <c r="F198" s="32" t="s">
        <v>171</v>
      </c>
      <c r="G198" s="32">
        <v>1</v>
      </c>
      <c r="H198" s="106">
        <f>SUM(G198:G208)</f>
        <v>148</v>
      </c>
      <c r="I198" s="100">
        <f t="shared" si="36"/>
        <v>0.15985138141835697</v>
      </c>
    </row>
    <row r="199" spans="1:9" ht="28.5" x14ac:dyDescent="0.25">
      <c r="A199" s="56">
        <v>197</v>
      </c>
      <c r="B199" s="30" t="str">
        <f t="shared" ref="B199:B208" si="38">B198</f>
        <v>SAO PAULO</v>
      </c>
      <c r="C199" s="30" t="str">
        <f t="shared" ref="C199:C208" si="39">C198</f>
        <v>RRAS06</v>
      </c>
      <c r="D199" s="31" t="str">
        <f t="shared" si="35"/>
        <v>0207-Diagnóstico por ressonância magnética</v>
      </c>
      <c r="E199" s="31" t="s">
        <v>57</v>
      </c>
      <c r="F199" s="32" t="s">
        <v>181</v>
      </c>
      <c r="G199" s="32">
        <v>4</v>
      </c>
      <c r="H199" s="106"/>
      <c r="I199" s="105">
        <f t="shared" si="36"/>
        <v>0</v>
      </c>
    </row>
    <row r="200" spans="1:9" ht="28.5" x14ac:dyDescent="0.25">
      <c r="A200" s="56">
        <v>198</v>
      </c>
      <c r="B200" s="30" t="str">
        <f t="shared" si="38"/>
        <v>SAO PAULO</v>
      </c>
      <c r="C200" s="30" t="str">
        <f t="shared" si="39"/>
        <v>RRAS06</v>
      </c>
      <c r="D200" s="31" t="str">
        <f t="shared" si="35"/>
        <v>0207-Diagnóstico por ressonância magnética</v>
      </c>
      <c r="E200" s="31" t="s">
        <v>57</v>
      </c>
      <c r="F200" s="32" t="s">
        <v>105</v>
      </c>
      <c r="G200" s="32">
        <v>3</v>
      </c>
      <c r="H200" s="106"/>
      <c r="I200" s="105">
        <f t="shared" si="36"/>
        <v>0</v>
      </c>
    </row>
    <row r="201" spans="1:9" ht="28.5" x14ac:dyDescent="0.25">
      <c r="A201" s="56">
        <v>199</v>
      </c>
      <c r="B201" s="30" t="str">
        <f t="shared" si="38"/>
        <v>SAO PAULO</v>
      </c>
      <c r="C201" s="30" t="str">
        <f t="shared" si="39"/>
        <v>RRAS06</v>
      </c>
      <c r="D201" s="31" t="str">
        <f t="shared" si="35"/>
        <v>0207-Diagnóstico por ressonância magnética</v>
      </c>
      <c r="E201" s="31" t="s">
        <v>57</v>
      </c>
      <c r="F201" s="32" t="s">
        <v>266</v>
      </c>
      <c r="G201" s="32">
        <v>4</v>
      </c>
      <c r="H201" s="106"/>
      <c r="I201" s="105">
        <f t="shared" si="36"/>
        <v>0</v>
      </c>
    </row>
    <row r="202" spans="1:9" ht="28.5" x14ac:dyDescent="0.25">
      <c r="A202" s="56">
        <v>200</v>
      </c>
      <c r="B202" s="30" t="str">
        <f t="shared" si="38"/>
        <v>SAO PAULO</v>
      </c>
      <c r="C202" s="30" t="str">
        <f t="shared" si="39"/>
        <v>RRAS06</v>
      </c>
      <c r="D202" s="31" t="str">
        <f t="shared" si="35"/>
        <v>0207-Diagnóstico por ressonância magnética</v>
      </c>
      <c r="E202" s="31" t="s">
        <v>57</v>
      </c>
      <c r="F202" s="32" t="s">
        <v>182</v>
      </c>
      <c r="G202" s="32">
        <v>66</v>
      </c>
      <c r="H202" s="106"/>
      <c r="I202" s="105">
        <f t="shared" si="36"/>
        <v>0</v>
      </c>
    </row>
    <row r="203" spans="1:9" ht="28.5" x14ac:dyDescent="0.25">
      <c r="A203" s="56">
        <v>201</v>
      </c>
      <c r="B203" s="30" t="str">
        <f t="shared" si="38"/>
        <v>SAO PAULO</v>
      </c>
      <c r="C203" s="30" t="str">
        <f t="shared" si="39"/>
        <v>RRAS06</v>
      </c>
      <c r="D203" s="31" t="str">
        <f t="shared" si="35"/>
        <v>0207-Diagnóstico por ressonância magnética</v>
      </c>
      <c r="E203" s="31" t="s">
        <v>57</v>
      </c>
      <c r="F203" s="32" t="s">
        <v>267</v>
      </c>
      <c r="G203" s="32">
        <v>1</v>
      </c>
      <c r="H203" s="106"/>
      <c r="I203" s="105">
        <f t="shared" si="36"/>
        <v>0</v>
      </c>
    </row>
    <row r="204" spans="1:9" ht="28.5" x14ac:dyDescent="0.25">
      <c r="A204" s="56">
        <v>202</v>
      </c>
      <c r="B204" s="30" t="str">
        <f t="shared" si="38"/>
        <v>SAO PAULO</v>
      </c>
      <c r="C204" s="30" t="str">
        <f t="shared" si="39"/>
        <v>RRAS06</v>
      </c>
      <c r="D204" s="31" t="str">
        <f t="shared" si="35"/>
        <v>0207-Diagnóstico por ressonância magnética</v>
      </c>
      <c r="E204" s="31" t="s">
        <v>57</v>
      </c>
      <c r="F204" s="32" t="s">
        <v>54</v>
      </c>
      <c r="G204" s="32">
        <v>4</v>
      </c>
      <c r="H204" s="106"/>
      <c r="I204" s="105">
        <f t="shared" si="36"/>
        <v>0</v>
      </c>
    </row>
    <row r="205" spans="1:9" ht="28.5" x14ac:dyDescent="0.25">
      <c r="A205" s="56">
        <v>203</v>
      </c>
      <c r="B205" s="30" t="str">
        <f t="shared" si="38"/>
        <v>SAO PAULO</v>
      </c>
      <c r="C205" s="30" t="str">
        <f t="shared" si="39"/>
        <v>RRAS06</v>
      </c>
      <c r="D205" s="31" t="str">
        <f t="shared" si="35"/>
        <v>0207-Diagnóstico por ressonância magnética</v>
      </c>
      <c r="E205" s="31" t="s">
        <v>59</v>
      </c>
      <c r="F205" s="32" t="s">
        <v>183</v>
      </c>
      <c r="G205" s="32">
        <v>5</v>
      </c>
      <c r="H205" s="106"/>
      <c r="I205" s="105">
        <f t="shared" si="36"/>
        <v>0</v>
      </c>
    </row>
    <row r="206" spans="1:9" ht="28.5" x14ac:dyDescent="0.25">
      <c r="A206" s="56">
        <v>204</v>
      </c>
      <c r="B206" s="30" t="str">
        <f t="shared" si="38"/>
        <v>SAO PAULO</v>
      </c>
      <c r="C206" s="30" t="str">
        <f t="shared" si="39"/>
        <v>RRAS06</v>
      </c>
      <c r="D206" s="31" t="str">
        <f t="shared" si="35"/>
        <v>0207-Diagnóstico por ressonância magnética</v>
      </c>
      <c r="E206" s="31" t="s">
        <v>57</v>
      </c>
      <c r="F206" s="32" t="s">
        <v>53</v>
      </c>
      <c r="G206" s="32">
        <v>8</v>
      </c>
      <c r="H206" s="106"/>
      <c r="I206" s="105">
        <f t="shared" si="36"/>
        <v>0</v>
      </c>
    </row>
    <row r="207" spans="1:9" ht="28.5" x14ac:dyDescent="0.25">
      <c r="A207" s="56">
        <v>205</v>
      </c>
      <c r="B207" s="30" t="str">
        <f t="shared" si="38"/>
        <v>SAO PAULO</v>
      </c>
      <c r="C207" s="30" t="str">
        <f t="shared" si="39"/>
        <v>RRAS06</v>
      </c>
      <c r="D207" s="31" t="str">
        <f t="shared" si="35"/>
        <v>0207-Diagnóstico por ressonância magnética</v>
      </c>
      <c r="E207" s="31" t="s">
        <v>59</v>
      </c>
      <c r="F207" s="32" t="s">
        <v>131</v>
      </c>
      <c r="G207" s="32">
        <v>10</v>
      </c>
      <c r="H207" s="106"/>
      <c r="I207" s="105">
        <f t="shared" si="36"/>
        <v>0</v>
      </c>
    </row>
    <row r="208" spans="1:9" ht="28.5" x14ac:dyDescent="0.25">
      <c r="A208" s="56">
        <v>206</v>
      </c>
      <c r="B208" s="30" t="str">
        <f t="shared" si="38"/>
        <v>SAO PAULO</v>
      </c>
      <c r="C208" s="30" t="str">
        <f t="shared" si="39"/>
        <v>RRAS06</v>
      </c>
      <c r="D208" s="31" t="str">
        <f t="shared" si="35"/>
        <v>0207-Diagnóstico por ressonância magnética</v>
      </c>
      <c r="E208" s="31" t="s">
        <v>67</v>
      </c>
      <c r="F208" s="32" t="s">
        <v>179</v>
      </c>
      <c r="G208" s="32">
        <v>42</v>
      </c>
      <c r="H208" s="106"/>
      <c r="I208" s="101">
        <f t="shared" si="36"/>
        <v>0</v>
      </c>
    </row>
    <row r="209" spans="1:9" ht="28.5" x14ac:dyDescent="0.25">
      <c r="A209" s="23">
        <v>207</v>
      </c>
      <c r="B209" s="24" t="s">
        <v>107</v>
      </c>
      <c r="C209" s="24" t="s">
        <v>66</v>
      </c>
      <c r="D209" s="25" t="str">
        <f t="shared" si="35"/>
        <v>0207-Diagnóstico por ressonância magnética</v>
      </c>
      <c r="E209" s="25" t="s">
        <v>57</v>
      </c>
      <c r="F209" s="26" t="s">
        <v>108</v>
      </c>
      <c r="G209" s="26">
        <v>1</v>
      </c>
      <c r="H209" s="35">
        <f t="shared" ref="H209:H247" si="40">G209</f>
        <v>1</v>
      </c>
      <c r="I209" s="72">
        <f t="shared" si="36"/>
        <v>1.0800769014753851E-3</v>
      </c>
    </row>
    <row r="210" spans="1:9" ht="28.5" x14ac:dyDescent="0.25">
      <c r="A210" s="56">
        <v>208</v>
      </c>
      <c r="B210" s="30" t="s">
        <v>32</v>
      </c>
      <c r="C210" s="30" t="s">
        <v>50</v>
      </c>
      <c r="D210" s="31" t="s">
        <v>13</v>
      </c>
      <c r="E210" s="31" t="s">
        <v>59</v>
      </c>
      <c r="F210" s="32" t="s">
        <v>56</v>
      </c>
      <c r="G210" s="32">
        <v>9</v>
      </c>
      <c r="H210" s="66">
        <f t="shared" si="40"/>
        <v>9</v>
      </c>
      <c r="I210" s="71">
        <f t="shared" si="36"/>
        <v>9.720692113278466E-3</v>
      </c>
    </row>
    <row r="211" spans="1:9" ht="28.5" x14ac:dyDescent="0.25">
      <c r="A211" s="23">
        <v>209</v>
      </c>
      <c r="B211" s="24" t="s">
        <v>139</v>
      </c>
      <c r="C211" s="24" t="s">
        <v>66</v>
      </c>
      <c r="D211" s="25" t="str">
        <f t="shared" ref="D211:D222" si="41">D210</f>
        <v>0208-Diagnóstico por medicina nuclear in vivo</v>
      </c>
      <c r="E211" s="25" t="s">
        <v>57</v>
      </c>
      <c r="F211" s="26" t="s">
        <v>140</v>
      </c>
      <c r="G211" s="26">
        <v>3</v>
      </c>
      <c r="H211" s="35">
        <f t="shared" si="40"/>
        <v>3</v>
      </c>
      <c r="I211" s="72">
        <f t="shared" si="36"/>
        <v>3.2402307044261552E-3</v>
      </c>
    </row>
    <row r="212" spans="1:9" ht="28.5" x14ac:dyDescent="0.25">
      <c r="A212" s="56">
        <v>210</v>
      </c>
      <c r="B212" s="30" t="s">
        <v>82</v>
      </c>
      <c r="C212" s="30" t="s">
        <v>66</v>
      </c>
      <c r="D212" s="31" t="str">
        <f t="shared" si="41"/>
        <v>0208-Diagnóstico por medicina nuclear in vivo</v>
      </c>
      <c r="E212" s="31" t="s">
        <v>57</v>
      </c>
      <c r="F212" s="32" t="s">
        <v>86</v>
      </c>
      <c r="G212" s="32">
        <v>56</v>
      </c>
      <c r="H212" s="66">
        <f t="shared" si="40"/>
        <v>56</v>
      </c>
      <c r="I212" s="71">
        <f t="shared" si="36"/>
        <v>6.0484306482621562E-2</v>
      </c>
    </row>
    <row r="213" spans="1:9" ht="28.5" x14ac:dyDescent="0.25">
      <c r="A213" s="23">
        <v>211</v>
      </c>
      <c r="B213" s="24" t="s">
        <v>3</v>
      </c>
      <c r="C213" s="24" t="s">
        <v>48</v>
      </c>
      <c r="D213" s="25" t="str">
        <f t="shared" si="41"/>
        <v>0208-Diagnóstico por medicina nuclear in vivo</v>
      </c>
      <c r="E213" s="25" t="s">
        <v>57</v>
      </c>
      <c r="F213" s="26" t="s">
        <v>184</v>
      </c>
      <c r="G213" s="26">
        <v>1</v>
      </c>
      <c r="H213" s="81">
        <f>SUM(G213:G221)</f>
        <v>49</v>
      </c>
      <c r="I213" s="102">
        <f t="shared" si="36"/>
        <v>5.292376817229387E-2</v>
      </c>
    </row>
    <row r="214" spans="1:9" ht="28.5" x14ac:dyDescent="0.25">
      <c r="A214" s="23">
        <v>212</v>
      </c>
      <c r="B214" s="24" t="str">
        <f t="shared" ref="B214:C221" si="42">B213</f>
        <v>SAO PAULO</v>
      </c>
      <c r="C214" s="24" t="str">
        <f t="shared" si="42"/>
        <v>RRAS06</v>
      </c>
      <c r="D214" s="25" t="str">
        <f t="shared" si="41"/>
        <v>0208-Diagnóstico por medicina nuclear in vivo</v>
      </c>
      <c r="E214" s="25" t="s">
        <v>59</v>
      </c>
      <c r="F214" s="26" t="s">
        <v>171</v>
      </c>
      <c r="G214" s="26">
        <v>10</v>
      </c>
      <c r="H214" s="81"/>
      <c r="I214" s="104">
        <f t="shared" si="36"/>
        <v>0</v>
      </c>
    </row>
    <row r="215" spans="1:9" ht="28.5" x14ac:dyDescent="0.25">
      <c r="A215" s="23">
        <v>213</v>
      </c>
      <c r="B215" s="24" t="str">
        <f t="shared" si="42"/>
        <v>SAO PAULO</v>
      </c>
      <c r="C215" s="24" t="str">
        <f t="shared" si="42"/>
        <v>RRAS06</v>
      </c>
      <c r="D215" s="25" t="str">
        <f t="shared" si="41"/>
        <v>0208-Diagnóstico por medicina nuclear in vivo</v>
      </c>
      <c r="E215" s="25" t="s">
        <v>57</v>
      </c>
      <c r="F215" s="26" t="s">
        <v>105</v>
      </c>
      <c r="G215" s="26">
        <v>1</v>
      </c>
      <c r="H215" s="81"/>
      <c r="I215" s="104">
        <f t="shared" si="36"/>
        <v>0</v>
      </c>
    </row>
    <row r="216" spans="1:9" ht="28.5" x14ac:dyDescent="0.25">
      <c r="A216" s="23">
        <v>214</v>
      </c>
      <c r="B216" s="24" t="str">
        <f t="shared" si="42"/>
        <v>SAO PAULO</v>
      </c>
      <c r="C216" s="24" t="str">
        <f t="shared" si="42"/>
        <v>RRAS06</v>
      </c>
      <c r="D216" s="25" t="str">
        <f t="shared" si="41"/>
        <v>0208-Diagnóstico por medicina nuclear in vivo</v>
      </c>
      <c r="E216" s="25" t="s">
        <v>57</v>
      </c>
      <c r="F216" s="26" t="s">
        <v>54</v>
      </c>
      <c r="G216" s="26">
        <v>10</v>
      </c>
      <c r="H216" s="81"/>
      <c r="I216" s="104">
        <f t="shared" si="36"/>
        <v>0</v>
      </c>
    </row>
    <row r="217" spans="1:9" ht="28.5" x14ac:dyDescent="0.25">
      <c r="A217" s="23">
        <v>215</v>
      </c>
      <c r="B217" s="24" t="str">
        <f t="shared" si="42"/>
        <v>SAO PAULO</v>
      </c>
      <c r="C217" s="24" t="str">
        <f t="shared" si="42"/>
        <v>RRAS06</v>
      </c>
      <c r="D217" s="25" t="str">
        <f t="shared" si="41"/>
        <v>0208-Diagnóstico por medicina nuclear in vivo</v>
      </c>
      <c r="E217" s="25" t="s">
        <v>59</v>
      </c>
      <c r="F217" s="26" t="s">
        <v>214</v>
      </c>
      <c r="G217" s="26">
        <v>1</v>
      </c>
      <c r="H217" s="81"/>
      <c r="I217" s="104">
        <f t="shared" si="36"/>
        <v>0</v>
      </c>
    </row>
    <row r="218" spans="1:9" ht="28.5" x14ac:dyDescent="0.25">
      <c r="A218" s="23">
        <v>216</v>
      </c>
      <c r="B218" s="24" t="str">
        <f t="shared" si="42"/>
        <v>SAO PAULO</v>
      </c>
      <c r="C218" s="24" t="str">
        <f t="shared" si="42"/>
        <v>RRAS06</v>
      </c>
      <c r="D218" s="25" t="str">
        <f t="shared" si="41"/>
        <v>0208-Diagnóstico por medicina nuclear in vivo</v>
      </c>
      <c r="E218" s="25" t="s">
        <v>57</v>
      </c>
      <c r="F218" s="26" t="s">
        <v>188</v>
      </c>
      <c r="G218" s="26">
        <v>1</v>
      </c>
      <c r="H218" s="81"/>
      <c r="I218" s="104">
        <f t="shared" si="36"/>
        <v>0</v>
      </c>
    </row>
    <row r="219" spans="1:9" ht="28.5" x14ac:dyDescent="0.25">
      <c r="A219" s="23">
        <v>217</v>
      </c>
      <c r="B219" s="24" t="str">
        <f t="shared" si="42"/>
        <v>SAO PAULO</v>
      </c>
      <c r="C219" s="24" t="str">
        <f t="shared" si="42"/>
        <v>RRAS06</v>
      </c>
      <c r="D219" s="25" t="str">
        <f t="shared" si="41"/>
        <v>0208-Diagnóstico por medicina nuclear in vivo</v>
      </c>
      <c r="E219" s="25" t="s">
        <v>59</v>
      </c>
      <c r="F219" s="26" t="s">
        <v>174</v>
      </c>
      <c r="G219" s="26">
        <v>8</v>
      </c>
      <c r="H219" s="81"/>
      <c r="I219" s="104">
        <f t="shared" si="36"/>
        <v>0</v>
      </c>
    </row>
    <row r="220" spans="1:9" ht="28.5" x14ac:dyDescent="0.25">
      <c r="A220" s="23">
        <v>218</v>
      </c>
      <c r="B220" s="24" t="str">
        <f t="shared" si="42"/>
        <v>SAO PAULO</v>
      </c>
      <c r="C220" s="24" t="str">
        <f t="shared" si="42"/>
        <v>RRAS06</v>
      </c>
      <c r="D220" s="25" t="str">
        <f t="shared" si="41"/>
        <v>0208-Diagnóstico por medicina nuclear in vivo</v>
      </c>
      <c r="E220" s="25" t="s">
        <v>57</v>
      </c>
      <c r="F220" s="26" t="s">
        <v>53</v>
      </c>
      <c r="G220" s="26">
        <v>11</v>
      </c>
      <c r="H220" s="81"/>
      <c r="I220" s="104">
        <f t="shared" si="36"/>
        <v>0</v>
      </c>
    </row>
    <row r="221" spans="1:9" ht="28.5" x14ac:dyDescent="0.25">
      <c r="A221" s="23">
        <v>219</v>
      </c>
      <c r="B221" s="24" t="str">
        <f t="shared" si="42"/>
        <v>SAO PAULO</v>
      </c>
      <c r="C221" s="24" t="str">
        <f t="shared" si="42"/>
        <v>RRAS06</v>
      </c>
      <c r="D221" s="25" t="str">
        <f t="shared" si="41"/>
        <v>0208-Diagnóstico por medicina nuclear in vivo</v>
      </c>
      <c r="E221" s="25" t="s">
        <v>67</v>
      </c>
      <c r="F221" s="26" t="s">
        <v>179</v>
      </c>
      <c r="G221" s="26">
        <v>6</v>
      </c>
      <c r="H221" s="81"/>
      <c r="I221" s="103">
        <f t="shared" si="36"/>
        <v>0</v>
      </c>
    </row>
    <row r="222" spans="1:9" ht="28.5" x14ac:dyDescent="0.25">
      <c r="A222" s="56">
        <v>220</v>
      </c>
      <c r="B222" s="30" t="s">
        <v>107</v>
      </c>
      <c r="C222" s="30" t="s">
        <v>66</v>
      </c>
      <c r="D222" s="31" t="str">
        <f t="shared" si="41"/>
        <v>0208-Diagnóstico por medicina nuclear in vivo</v>
      </c>
      <c r="E222" s="31" t="s">
        <v>57</v>
      </c>
      <c r="F222" s="32" t="s">
        <v>108</v>
      </c>
      <c r="G222" s="32">
        <v>3</v>
      </c>
      <c r="H222" s="66">
        <f t="shared" si="40"/>
        <v>3</v>
      </c>
      <c r="I222" s="71">
        <f t="shared" si="36"/>
        <v>3.2402307044261552E-3</v>
      </c>
    </row>
    <row r="223" spans="1:9" ht="28.5" x14ac:dyDescent="0.25">
      <c r="A223" s="23">
        <v>221</v>
      </c>
      <c r="B223" s="24" t="s">
        <v>32</v>
      </c>
      <c r="C223" s="24" t="s">
        <v>50</v>
      </c>
      <c r="D223" s="25" t="s">
        <v>14</v>
      </c>
      <c r="E223" s="25" t="s">
        <v>59</v>
      </c>
      <c r="F223" s="26" t="s">
        <v>56</v>
      </c>
      <c r="G223" s="26">
        <v>1</v>
      </c>
      <c r="H223" s="35">
        <f t="shared" si="40"/>
        <v>1</v>
      </c>
      <c r="I223" s="72">
        <f t="shared" si="36"/>
        <v>1.0800769014753851E-3</v>
      </c>
    </row>
    <row r="224" spans="1:9" ht="28.5" x14ac:dyDescent="0.25">
      <c r="A224" s="56">
        <v>222</v>
      </c>
      <c r="B224" s="30" t="s">
        <v>33</v>
      </c>
      <c r="C224" s="30" t="s">
        <v>51</v>
      </c>
      <c r="D224" s="31" t="str">
        <f t="shared" ref="D224:D235" si="43">D223</f>
        <v>0209-Diagnóstico por endoscopia</v>
      </c>
      <c r="E224" s="31" t="s">
        <v>57</v>
      </c>
      <c r="F224" s="32" t="s">
        <v>68</v>
      </c>
      <c r="G224" s="32">
        <v>1</v>
      </c>
      <c r="H224" s="66">
        <f t="shared" si="40"/>
        <v>1</v>
      </c>
      <c r="I224" s="71">
        <f t="shared" si="36"/>
        <v>1.0800769014753851E-3</v>
      </c>
    </row>
    <row r="225" spans="1:9" ht="28.5" x14ac:dyDescent="0.25">
      <c r="A225" s="23">
        <v>223</v>
      </c>
      <c r="B225" s="24" t="s">
        <v>76</v>
      </c>
      <c r="C225" s="24" t="s">
        <v>66</v>
      </c>
      <c r="D225" s="25" t="str">
        <f t="shared" si="43"/>
        <v>0209-Diagnóstico por endoscopia</v>
      </c>
      <c r="E225" s="25" t="s">
        <v>67</v>
      </c>
      <c r="F225" s="26" t="s">
        <v>78</v>
      </c>
      <c r="G225" s="26">
        <v>422</v>
      </c>
      <c r="H225" s="35">
        <f t="shared" si="40"/>
        <v>422</v>
      </c>
      <c r="I225" s="72">
        <f t="shared" si="36"/>
        <v>0.45579245242261252</v>
      </c>
    </row>
    <row r="226" spans="1:9" ht="28.5" x14ac:dyDescent="0.25">
      <c r="A226" s="56">
        <v>224</v>
      </c>
      <c r="B226" s="30" t="s">
        <v>142</v>
      </c>
      <c r="C226" s="30" t="s">
        <v>143</v>
      </c>
      <c r="D226" s="31" t="str">
        <f t="shared" si="43"/>
        <v>0209-Diagnóstico por endoscopia</v>
      </c>
      <c r="E226" s="31" t="s">
        <v>57</v>
      </c>
      <c r="F226" s="32" t="s">
        <v>235</v>
      </c>
      <c r="G226" s="32">
        <v>7</v>
      </c>
      <c r="H226" s="66">
        <f t="shared" si="40"/>
        <v>7</v>
      </c>
      <c r="I226" s="71">
        <f t="shared" si="36"/>
        <v>7.5605383103276953E-3</v>
      </c>
    </row>
    <row r="227" spans="1:9" ht="42.75" x14ac:dyDescent="0.25">
      <c r="A227" s="23">
        <v>225</v>
      </c>
      <c r="B227" s="24" t="s">
        <v>117</v>
      </c>
      <c r="C227" s="24" t="s">
        <v>115</v>
      </c>
      <c r="D227" s="25" t="str">
        <f t="shared" si="43"/>
        <v>0209-Diagnóstico por endoscopia</v>
      </c>
      <c r="E227" s="25" t="s">
        <v>60</v>
      </c>
      <c r="F227" s="26" t="s">
        <v>326</v>
      </c>
      <c r="G227" s="26">
        <v>1</v>
      </c>
      <c r="H227" s="35">
        <f t="shared" si="40"/>
        <v>1</v>
      </c>
      <c r="I227" s="72">
        <f t="shared" si="36"/>
        <v>1.0800769014753851E-3</v>
      </c>
    </row>
    <row r="228" spans="1:9" ht="42.75" x14ac:dyDescent="0.25">
      <c r="A228" s="56">
        <v>226</v>
      </c>
      <c r="B228" s="30" t="s">
        <v>82</v>
      </c>
      <c r="C228" s="30" t="s">
        <v>66</v>
      </c>
      <c r="D228" s="31" t="str">
        <f t="shared" si="43"/>
        <v>0209-Diagnóstico por endoscopia</v>
      </c>
      <c r="E228" s="31" t="s">
        <v>60</v>
      </c>
      <c r="F228" s="32" t="s">
        <v>122</v>
      </c>
      <c r="G228" s="32">
        <v>2</v>
      </c>
      <c r="H228" s="66">
        <f t="shared" si="40"/>
        <v>2</v>
      </c>
      <c r="I228" s="71">
        <f t="shared" si="36"/>
        <v>2.1601538029507703E-3</v>
      </c>
    </row>
    <row r="229" spans="1:9" ht="28.5" x14ac:dyDescent="0.25">
      <c r="A229" s="23">
        <v>227</v>
      </c>
      <c r="B229" s="24" t="s">
        <v>3</v>
      </c>
      <c r="C229" s="24" t="s">
        <v>48</v>
      </c>
      <c r="D229" s="25" t="str">
        <f t="shared" si="43"/>
        <v>0209-Diagnóstico por endoscopia</v>
      </c>
      <c r="E229" s="25" t="s">
        <v>57</v>
      </c>
      <c r="F229" s="26" t="s">
        <v>105</v>
      </c>
      <c r="G229" s="26">
        <v>1</v>
      </c>
      <c r="H229" s="81">
        <f>SUM(G229:G233)</f>
        <v>27</v>
      </c>
      <c r="I229" s="102">
        <f t="shared" si="36"/>
        <v>2.9162076339835398E-2</v>
      </c>
    </row>
    <row r="230" spans="1:9" ht="28.5" x14ac:dyDescent="0.25">
      <c r="A230" s="23">
        <v>228</v>
      </c>
      <c r="B230" s="24" t="str">
        <f t="shared" ref="B230:C233" si="44">B229</f>
        <v>SAO PAULO</v>
      </c>
      <c r="C230" s="24" t="str">
        <f t="shared" si="44"/>
        <v>RRAS06</v>
      </c>
      <c r="D230" s="25" t="str">
        <f t="shared" si="43"/>
        <v>0209-Diagnóstico por endoscopia</v>
      </c>
      <c r="E230" s="25" t="s">
        <v>57</v>
      </c>
      <c r="F230" s="26" t="s">
        <v>54</v>
      </c>
      <c r="G230" s="26">
        <v>19</v>
      </c>
      <c r="H230" s="81"/>
      <c r="I230" s="104">
        <f t="shared" si="36"/>
        <v>0</v>
      </c>
    </row>
    <row r="231" spans="1:9" ht="28.5" x14ac:dyDescent="0.25">
      <c r="A231" s="23">
        <v>229</v>
      </c>
      <c r="B231" s="24" t="str">
        <f t="shared" si="44"/>
        <v>SAO PAULO</v>
      </c>
      <c r="C231" s="24" t="str">
        <f t="shared" si="44"/>
        <v>RRAS06</v>
      </c>
      <c r="D231" s="25" t="str">
        <f t="shared" si="43"/>
        <v>0209-Diagnóstico por endoscopia</v>
      </c>
      <c r="E231" s="25" t="s">
        <v>59</v>
      </c>
      <c r="F231" s="26" t="s">
        <v>214</v>
      </c>
      <c r="G231" s="26">
        <v>1</v>
      </c>
      <c r="H231" s="81"/>
      <c r="I231" s="104">
        <f t="shared" si="36"/>
        <v>0</v>
      </c>
    </row>
    <row r="232" spans="1:9" ht="28.5" x14ac:dyDescent="0.25">
      <c r="A232" s="23">
        <v>230</v>
      </c>
      <c r="B232" s="24" t="str">
        <f t="shared" si="44"/>
        <v>SAO PAULO</v>
      </c>
      <c r="C232" s="24" t="str">
        <f t="shared" si="44"/>
        <v>RRAS06</v>
      </c>
      <c r="D232" s="25" t="str">
        <f t="shared" si="43"/>
        <v>0209-Diagnóstico por endoscopia</v>
      </c>
      <c r="E232" s="25" t="s">
        <v>57</v>
      </c>
      <c r="F232" s="26" t="s">
        <v>53</v>
      </c>
      <c r="G232" s="26">
        <v>1</v>
      </c>
      <c r="H232" s="81"/>
      <c r="I232" s="104">
        <f t="shared" si="36"/>
        <v>0</v>
      </c>
    </row>
    <row r="233" spans="1:9" ht="28.5" x14ac:dyDescent="0.25">
      <c r="A233" s="23">
        <v>231</v>
      </c>
      <c r="B233" s="24" t="str">
        <f t="shared" si="44"/>
        <v>SAO PAULO</v>
      </c>
      <c r="C233" s="24" t="str">
        <f t="shared" si="44"/>
        <v>RRAS06</v>
      </c>
      <c r="D233" s="25" t="str">
        <f t="shared" si="43"/>
        <v>0209-Diagnóstico por endoscopia</v>
      </c>
      <c r="E233" s="25" t="s">
        <v>59</v>
      </c>
      <c r="F233" s="26" t="s">
        <v>131</v>
      </c>
      <c r="G233" s="26">
        <v>5</v>
      </c>
      <c r="H233" s="81"/>
      <c r="I233" s="103">
        <f t="shared" si="36"/>
        <v>0</v>
      </c>
    </row>
    <row r="234" spans="1:9" ht="28.5" x14ac:dyDescent="0.25">
      <c r="A234" s="56">
        <v>232</v>
      </c>
      <c r="B234" s="30" t="s">
        <v>83</v>
      </c>
      <c r="C234" s="30" t="s">
        <v>66</v>
      </c>
      <c r="D234" s="31" t="str">
        <f t="shared" si="43"/>
        <v>0209-Diagnóstico por endoscopia</v>
      </c>
      <c r="E234" s="31" t="s">
        <v>58</v>
      </c>
      <c r="F234" s="32" t="s">
        <v>164</v>
      </c>
      <c r="G234" s="32">
        <v>997</v>
      </c>
      <c r="H234" s="66">
        <f t="shared" si="40"/>
        <v>997</v>
      </c>
      <c r="I234" s="71">
        <f t="shared" si="36"/>
        <v>1.0768366707709589</v>
      </c>
    </row>
    <row r="235" spans="1:9" ht="28.5" x14ac:dyDescent="0.25">
      <c r="A235" s="23">
        <v>233</v>
      </c>
      <c r="B235" s="24" t="s">
        <v>107</v>
      </c>
      <c r="C235" s="24" t="s">
        <v>66</v>
      </c>
      <c r="D235" s="25" t="str">
        <f t="shared" si="43"/>
        <v>0209-Diagnóstico por endoscopia</v>
      </c>
      <c r="E235" s="25" t="s">
        <v>57</v>
      </c>
      <c r="F235" s="26" t="s">
        <v>108</v>
      </c>
      <c r="G235" s="26">
        <v>4</v>
      </c>
      <c r="H235" s="35">
        <f t="shared" si="40"/>
        <v>4</v>
      </c>
      <c r="I235" s="72">
        <f t="shared" si="36"/>
        <v>4.3203076059015405E-3</v>
      </c>
    </row>
    <row r="236" spans="1:9" ht="28.5" x14ac:dyDescent="0.25">
      <c r="A236" s="56">
        <v>234</v>
      </c>
      <c r="B236" s="30" t="s">
        <v>82</v>
      </c>
      <c r="C236" s="30" t="s">
        <v>66</v>
      </c>
      <c r="D236" s="31" t="s">
        <v>35</v>
      </c>
      <c r="E236" s="31" t="s">
        <v>57</v>
      </c>
      <c r="F236" s="32" t="s">
        <v>86</v>
      </c>
      <c r="G236" s="32">
        <v>27</v>
      </c>
      <c r="H236" s="66">
        <f t="shared" si="40"/>
        <v>27</v>
      </c>
      <c r="I236" s="71">
        <f t="shared" si="36"/>
        <v>2.9162076339835398E-2</v>
      </c>
    </row>
    <row r="237" spans="1:9" ht="28.5" x14ac:dyDescent="0.25">
      <c r="A237" s="23">
        <v>235</v>
      </c>
      <c r="B237" s="24" t="s">
        <v>3</v>
      </c>
      <c r="C237" s="24" t="s">
        <v>48</v>
      </c>
      <c r="D237" s="25" t="str">
        <f>D236</f>
        <v>0210-Diagnóstico por radiologia intervencionist</v>
      </c>
      <c r="E237" s="25" t="s">
        <v>59</v>
      </c>
      <c r="F237" s="26" t="s">
        <v>174</v>
      </c>
      <c r="G237" s="26">
        <v>4</v>
      </c>
      <c r="H237" s="81">
        <f>SUM(G237:G238)</f>
        <v>10</v>
      </c>
      <c r="I237" s="102">
        <f t="shared" si="36"/>
        <v>1.0800769014753851E-2</v>
      </c>
    </row>
    <row r="238" spans="1:9" ht="28.5" x14ac:dyDescent="0.25">
      <c r="A238" s="23">
        <v>236</v>
      </c>
      <c r="B238" s="24" t="str">
        <f t="shared" ref="B238:D238" si="45">B237</f>
        <v>SAO PAULO</v>
      </c>
      <c r="C238" s="24" t="str">
        <f t="shared" si="45"/>
        <v>RRAS06</v>
      </c>
      <c r="D238" s="25" t="str">
        <f t="shared" si="45"/>
        <v>0210-Diagnóstico por radiologia intervencionist</v>
      </c>
      <c r="E238" s="25" t="s">
        <v>57</v>
      </c>
      <c r="F238" s="26" t="s">
        <v>127</v>
      </c>
      <c r="G238" s="26">
        <v>6</v>
      </c>
      <c r="H238" s="81"/>
      <c r="I238" s="103">
        <f t="shared" si="36"/>
        <v>0</v>
      </c>
    </row>
    <row r="239" spans="1:9" ht="28.5" x14ac:dyDescent="0.25">
      <c r="A239" s="56">
        <v>237</v>
      </c>
      <c r="B239" s="30" t="s">
        <v>34</v>
      </c>
      <c r="C239" s="30" t="s">
        <v>49</v>
      </c>
      <c r="D239" s="31" t="s">
        <v>15</v>
      </c>
      <c r="E239" s="31" t="s">
        <v>59</v>
      </c>
      <c r="F239" s="32" t="s">
        <v>69</v>
      </c>
      <c r="G239" s="32">
        <v>10</v>
      </c>
      <c r="H239" s="66">
        <f t="shared" si="40"/>
        <v>10</v>
      </c>
      <c r="I239" s="71">
        <f t="shared" si="36"/>
        <v>1.0800769014753851E-2</v>
      </c>
    </row>
    <row r="240" spans="1:9" ht="28.5" x14ac:dyDescent="0.25">
      <c r="A240" s="23">
        <v>238</v>
      </c>
      <c r="B240" s="24" t="s">
        <v>33</v>
      </c>
      <c r="C240" s="24" t="s">
        <v>51</v>
      </c>
      <c r="D240" s="25" t="str">
        <f t="shared" ref="D240:D269" si="46">D239</f>
        <v>0211-Métodos diagnósticos em especialidades</v>
      </c>
      <c r="E240" s="25" t="s">
        <v>57</v>
      </c>
      <c r="F240" s="26" t="s">
        <v>68</v>
      </c>
      <c r="G240" s="26">
        <v>1</v>
      </c>
      <c r="H240" s="35">
        <f t="shared" si="40"/>
        <v>1</v>
      </c>
      <c r="I240" s="72">
        <f t="shared" si="36"/>
        <v>1.0800769014753851E-3</v>
      </c>
    </row>
    <row r="241" spans="1:9" ht="28.5" x14ac:dyDescent="0.25">
      <c r="A241" s="56">
        <v>239</v>
      </c>
      <c r="B241" s="30" t="s">
        <v>76</v>
      </c>
      <c r="C241" s="30" t="s">
        <v>66</v>
      </c>
      <c r="D241" s="31" t="str">
        <f t="shared" si="46"/>
        <v>0211-Métodos diagnósticos em especialidades</v>
      </c>
      <c r="E241" s="31" t="s">
        <v>67</v>
      </c>
      <c r="F241" s="32" t="s">
        <v>78</v>
      </c>
      <c r="G241" s="32">
        <v>11958</v>
      </c>
      <c r="H241" s="66">
        <f t="shared" si="40"/>
        <v>11958</v>
      </c>
      <c r="I241" s="71">
        <f t="shared" si="36"/>
        <v>12.915559587842655</v>
      </c>
    </row>
    <row r="242" spans="1:9" ht="42.75" x14ac:dyDescent="0.25">
      <c r="A242" s="23">
        <v>240</v>
      </c>
      <c r="B242" s="24" t="s">
        <v>345</v>
      </c>
      <c r="C242" s="24" t="s">
        <v>115</v>
      </c>
      <c r="D242" s="25" t="str">
        <f t="shared" si="46"/>
        <v>0211-Métodos diagnósticos em especialidades</v>
      </c>
      <c r="E242" s="25" t="s">
        <v>60</v>
      </c>
      <c r="F242" s="26" t="s">
        <v>346</v>
      </c>
      <c r="G242" s="26">
        <v>1</v>
      </c>
      <c r="H242" s="35">
        <f t="shared" si="40"/>
        <v>1</v>
      </c>
      <c r="I242" s="72">
        <f t="shared" si="36"/>
        <v>1.0800769014753851E-3</v>
      </c>
    </row>
    <row r="243" spans="1:9" ht="28.5" x14ac:dyDescent="0.25">
      <c r="A243" s="56">
        <v>241</v>
      </c>
      <c r="B243" s="30" t="s">
        <v>192</v>
      </c>
      <c r="C243" s="30" t="s">
        <v>66</v>
      </c>
      <c r="D243" s="31" t="str">
        <f t="shared" si="46"/>
        <v>0211-Métodos diagnósticos em especialidades</v>
      </c>
      <c r="E243" s="31" t="s">
        <v>112</v>
      </c>
      <c r="F243" s="32" t="s">
        <v>278</v>
      </c>
      <c r="G243" s="32">
        <v>2</v>
      </c>
      <c r="H243" s="66">
        <f t="shared" si="40"/>
        <v>2</v>
      </c>
      <c r="I243" s="71">
        <f t="shared" si="36"/>
        <v>2.1601538029507703E-3</v>
      </c>
    </row>
    <row r="244" spans="1:9" ht="42.75" x14ac:dyDescent="0.25">
      <c r="A244" s="23">
        <v>242</v>
      </c>
      <c r="B244" s="24" t="s">
        <v>292</v>
      </c>
      <c r="C244" s="24" t="s">
        <v>115</v>
      </c>
      <c r="D244" s="25" t="str">
        <f t="shared" si="46"/>
        <v>0211-Métodos diagnósticos em especialidades</v>
      </c>
      <c r="E244" s="25" t="s">
        <v>60</v>
      </c>
      <c r="F244" s="26" t="s">
        <v>336</v>
      </c>
      <c r="G244" s="26">
        <v>3</v>
      </c>
      <c r="H244" s="35">
        <f t="shared" si="40"/>
        <v>3</v>
      </c>
      <c r="I244" s="72">
        <f t="shared" si="36"/>
        <v>3.2402307044261552E-3</v>
      </c>
    </row>
    <row r="245" spans="1:9" ht="28.5" x14ac:dyDescent="0.25">
      <c r="A245" s="56">
        <v>243</v>
      </c>
      <c r="B245" s="30" t="s">
        <v>117</v>
      </c>
      <c r="C245" s="30" t="s">
        <v>115</v>
      </c>
      <c r="D245" s="31" t="str">
        <f t="shared" si="46"/>
        <v>0211-Métodos diagnósticos em especialidades</v>
      </c>
      <c r="E245" s="31" t="s">
        <v>57</v>
      </c>
      <c r="F245" s="32" t="s">
        <v>187</v>
      </c>
      <c r="G245" s="32">
        <v>3</v>
      </c>
      <c r="H245" s="106">
        <f>SUM(G245:G246)</f>
        <v>8</v>
      </c>
      <c r="I245" s="100">
        <f t="shared" si="36"/>
        <v>8.6406152118030811E-3</v>
      </c>
    </row>
    <row r="246" spans="1:9" ht="42.75" x14ac:dyDescent="0.25">
      <c r="A246" s="56">
        <v>244</v>
      </c>
      <c r="B246" s="30" t="str">
        <f t="shared" ref="B246:C246" si="47">B245</f>
        <v>SANTOS</v>
      </c>
      <c r="C246" s="30" t="str">
        <f t="shared" si="47"/>
        <v>RRAS07</v>
      </c>
      <c r="D246" s="31" t="str">
        <f t="shared" si="46"/>
        <v>0211-Métodos diagnósticos em especialidades</v>
      </c>
      <c r="E246" s="31" t="s">
        <v>60</v>
      </c>
      <c r="F246" s="32" t="s">
        <v>326</v>
      </c>
      <c r="G246" s="32">
        <v>5</v>
      </c>
      <c r="H246" s="106"/>
      <c r="I246" s="101">
        <f t="shared" si="36"/>
        <v>0</v>
      </c>
    </row>
    <row r="247" spans="1:9" ht="42.75" x14ac:dyDescent="0.25">
      <c r="A247" s="23">
        <v>245</v>
      </c>
      <c r="B247" s="24" t="s">
        <v>202</v>
      </c>
      <c r="C247" s="24" t="s">
        <v>143</v>
      </c>
      <c r="D247" s="25" t="str">
        <f t="shared" si="46"/>
        <v>0211-Métodos diagnósticos em especialidades</v>
      </c>
      <c r="E247" s="25" t="s">
        <v>60</v>
      </c>
      <c r="F247" s="26" t="s">
        <v>203</v>
      </c>
      <c r="G247" s="26">
        <v>4</v>
      </c>
      <c r="H247" s="35">
        <f t="shared" si="40"/>
        <v>4</v>
      </c>
      <c r="I247" s="72">
        <f t="shared" si="36"/>
        <v>4.3203076059015405E-3</v>
      </c>
    </row>
    <row r="248" spans="1:9" ht="28.5" x14ac:dyDescent="0.25">
      <c r="A248" s="56">
        <v>246</v>
      </c>
      <c r="B248" s="30" t="s">
        <v>82</v>
      </c>
      <c r="C248" s="30" t="s">
        <v>66</v>
      </c>
      <c r="D248" s="31" t="str">
        <f t="shared" si="46"/>
        <v>0211-Métodos diagnósticos em especialidades</v>
      </c>
      <c r="E248" s="31" t="s">
        <v>57</v>
      </c>
      <c r="F248" s="32" t="s">
        <v>92</v>
      </c>
      <c r="G248" s="32">
        <v>1</v>
      </c>
      <c r="H248" s="106">
        <f>SUM(G248:G250)</f>
        <v>7</v>
      </c>
      <c r="I248" s="100">
        <f t="shared" si="36"/>
        <v>7.5605383103276953E-3</v>
      </c>
    </row>
    <row r="249" spans="1:9" ht="28.5" x14ac:dyDescent="0.25">
      <c r="A249" s="56">
        <v>247</v>
      </c>
      <c r="B249" s="30" t="str">
        <f t="shared" ref="B249:C250" si="48">B248</f>
        <v>SAO JOSE DOS CAMPOS</v>
      </c>
      <c r="C249" s="30" t="str">
        <f t="shared" si="48"/>
        <v>RRAS17</v>
      </c>
      <c r="D249" s="31" t="str">
        <f t="shared" si="46"/>
        <v>0211-Métodos diagnósticos em especialidades</v>
      </c>
      <c r="E249" s="31" t="s">
        <v>59</v>
      </c>
      <c r="F249" s="32" t="s">
        <v>194</v>
      </c>
      <c r="G249" s="32">
        <v>5</v>
      </c>
      <c r="H249" s="106"/>
      <c r="I249" s="105">
        <f t="shared" si="36"/>
        <v>0</v>
      </c>
    </row>
    <row r="250" spans="1:9" ht="28.5" x14ac:dyDescent="0.25">
      <c r="A250" s="56">
        <v>248</v>
      </c>
      <c r="B250" s="30" t="str">
        <f t="shared" si="48"/>
        <v>SAO JOSE DOS CAMPOS</v>
      </c>
      <c r="C250" s="30" t="str">
        <f t="shared" si="48"/>
        <v>RRAS17</v>
      </c>
      <c r="D250" s="31" t="str">
        <f t="shared" si="46"/>
        <v>0211-Métodos diagnósticos em especialidades</v>
      </c>
      <c r="E250" s="31" t="s">
        <v>57</v>
      </c>
      <c r="F250" s="32" t="s">
        <v>86</v>
      </c>
      <c r="G250" s="32">
        <v>1</v>
      </c>
      <c r="H250" s="106"/>
      <c r="I250" s="101">
        <f t="shared" si="36"/>
        <v>0</v>
      </c>
    </row>
    <row r="251" spans="1:9" ht="28.5" x14ac:dyDescent="0.25">
      <c r="A251" s="23">
        <v>249</v>
      </c>
      <c r="B251" s="24" t="s">
        <v>3</v>
      </c>
      <c r="C251" s="24" t="s">
        <v>48</v>
      </c>
      <c r="D251" s="25" t="str">
        <f t="shared" si="46"/>
        <v>0211-Métodos diagnósticos em especialidades</v>
      </c>
      <c r="E251" s="25" t="s">
        <v>67</v>
      </c>
      <c r="F251" s="26" t="s">
        <v>170</v>
      </c>
      <c r="G251" s="26">
        <v>1</v>
      </c>
      <c r="H251" s="81">
        <f>SUM(G251:G262)</f>
        <v>150</v>
      </c>
      <c r="I251" s="102">
        <f t="shared" si="36"/>
        <v>0.16201153522130776</v>
      </c>
    </row>
    <row r="252" spans="1:9" ht="28.5" x14ac:dyDescent="0.25">
      <c r="A252" s="23">
        <v>250</v>
      </c>
      <c r="B252" s="24" t="str">
        <f t="shared" ref="B252:B262" si="49">B251</f>
        <v>SAO PAULO</v>
      </c>
      <c r="C252" s="24" t="str">
        <f t="shared" ref="C252:C262" si="50">C251</f>
        <v>RRAS06</v>
      </c>
      <c r="D252" s="25" t="str">
        <f t="shared" si="46"/>
        <v>0211-Métodos diagnósticos em especialidades</v>
      </c>
      <c r="E252" s="25" t="s">
        <v>59</v>
      </c>
      <c r="F252" s="26" t="s">
        <v>171</v>
      </c>
      <c r="G252" s="26">
        <v>4</v>
      </c>
      <c r="H252" s="81"/>
      <c r="I252" s="104">
        <f t="shared" si="36"/>
        <v>0</v>
      </c>
    </row>
    <row r="253" spans="1:9" ht="28.5" x14ac:dyDescent="0.25">
      <c r="A253" s="23">
        <v>251</v>
      </c>
      <c r="B253" s="24" t="str">
        <f t="shared" si="49"/>
        <v>SAO PAULO</v>
      </c>
      <c r="C253" s="24" t="str">
        <f t="shared" si="50"/>
        <v>RRAS06</v>
      </c>
      <c r="D253" s="25" t="str">
        <f t="shared" si="46"/>
        <v>0211-Métodos diagnósticos em especialidades</v>
      </c>
      <c r="E253" s="25" t="s">
        <v>57</v>
      </c>
      <c r="F253" s="26" t="s">
        <v>105</v>
      </c>
      <c r="G253" s="26">
        <v>4</v>
      </c>
      <c r="H253" s="81"/>
      <c r="I253" s="104">
        <f t="shared" si="36"/>
        <v>0</v>
      </c>
    </row>
    <row r="254" spans="1:9" ht="28.5" x14ac:dyDescent="0.25">
      <c r="A254" s="23">
        <v>252</v>
      </c>
      <c r="B254" s="24" t="str">
        <f t="shared" si="49"/>
        <v>SAO PAULO</v>
      </c>
      <c r="C254" s="24" t="str">
        <f t="shared" si="50"/>
        <v>RRAS06</v>
      </c>
      <c r="D254" s="25" t="str">
        <f t="shared" si="46"/>
        <v>0211-Métodos diagnósticos em especialidades</v>
      </c>
      <c r="E254" s="25" t="s">
        <v>57</v>
      </c>
      <c r="F254" s="26" t="s">
        <v>54</v>
      </c>
      <c r="G254" s="26">
        <v>42</v>
      </c>
      <c r="H254" s="81"/>
      <c r="I254" s="104">
        <f t="shared" si="36"/>
        <v>0</v>
      </c>
    </row>
    <row r="255" spans="1:9" ht="28.5" x14ac:dyDescent="0.25">
      <c r="A255" s="23">
        <v>253</v>
      </c>
      <c r="B255" s="24" t="str">
        <f t="shared" si="49"/>
        <v>SAO PAULO</v>
      </c>
      <c r="C255" s="24" t="str">
        <f t="shared" si="50"/>
        <v>RRAS06</v>
      </c>
      <c r="D255" s="25" t="str">
        <f t="shared" si="46"/>
        <v>0211-Métodos diagnósticos em especialidades</v>
      </c>
      <c r="E255" s="25" t="s">
        <v>59</v>
      </c>
      <c r="F255" s="26" t="s">
        <v>106</v>
      </c>
      <c r="G255" s="26">
        <v>1</v>
      </c>
      <c r="H255" s="81"/>
      <c r="I255" s="104">
        <f t="shared" si="36"/>
        <v>0</v>
      </c>
    </row>
    <row r="256" spans="1:9" ht="28.5" x14ac:dyDescent="0.25">
      <c r="A256" s="23">
        <v>254</v>
      </c>
      <c r="B256" s="24" t="str">
        <f t="shared" si="49"/>
        <v>SAO PAULO</v>
      </c>
      <c r="C256" s="24" t="str">
        <f t="shared" si="50"/>
        <v>RRAS06</v>
      </c>
      <c r="D256" s="25" t="str">
        <f t="shared" si="46"/>
        <v>0211-Métodos diagnósticos em especialidades</v>
      </c>
      <c r="E256" s="25" t="s">
        <v>57</v>
      </c>
      <c r="F256" s="26" t="s">
        <v>188</v>
      </c>
      <c r="G256" s="26">
        <v>40</v>
      </c>
      <c r="H256" s="81"/>
      <c r="I256" s="104">
        <f t="shared" si="36"/>
        <v>0</v>
      </c>
    </row>
    <row r="257" spans="1:12" ht="28.5" x14ac:dyDescent="0.25">
      <c r="A257" s="23">
        <v>255</v>
      </c>
      <c r="B257" s="24" t="str">
        <f t="shared" si="49"/>
        <v>SAO PAULO</v>
      </c>
      <c r="C257" s="24" t="str">
        <f t="shared" si="50"/>
        <v>RRAS06</v>
      </c>
      <c r="D257" s="25" t="str">
        <f t="shared" si="46"/>
        <v>0211-Métodos diagnósticos em especialidades</v>
      </c>
      <c r="E257" s="25" t="s">
        <v>59</v>
      </c>
      <c r="F257" s="26" t="s">
        <v>174</v>
      </c>
      <c r="G257" s="26">
        <v>4</v>
      </c>
      <c r="H257" s="81"/>
      <c r="I257" s="104">
        <f t="shared" si="36"/>
        <v>0</v>
      </c>
    </row>
    <row r="258" spans="1:12" ht="28.5" x14ac:dyDescent="0.25">
      <c r="A258" s="23">
        <v>256</v>
      </c>
      <c r="B258" s="24" t="str">
        <f t="shared" si="49"/>
        <v>SAO PAULO</v>
      </c>
      <c r="C258" s="24" t="str">
        <f t="shared" si="50"/>
        <v>RRAS06</v>
      </c>
      <c r="D258" s="25" t="str">
        <f t="shared" si="46"/>
        <v>0211-Métodos diagnósticos em especialidades</v>
      </c>
      <c r="E258" s="25" t="s">
        <v>57</v>
      </c>
      <c r="F258" s="26" t="s">
        <v>126</v>
      </c>
      <c r="G258" s="26">
        <v>2</v>
      </c>
      <c r="H258" s="81"/>
      <c r="I258" s="104">
        <f t="shared" si="36"/>
        <v>0</v>
      </c>
    </row>
    <row r="259" spans="1:12" ht="28.5" x14ac:dyDescent="0.25">
      <c r="A259" s="23">
        <v>257</v>
      </c>
      <c r="B259" s="24" t="str">
        <f t="shared" si="49"/>
        <v>SAO PAULO</v>
      </c>
      <c r="C259" s="24" t="str">
        <f t="shared" si="50"/>
        <v>RRAS06</v>
      </c>
      <c r="D259" s="25" t="str">
        <f t="shared" si="46"/>
        <v>0211-Métodos diagnósticos em especialidades</v>
      </c>
      <c r="E259" s="25" t="s">
        <v>59</v>
      </c>
      <c r="F259" s="26" t="s">
        <v>183</v>
      </c>
      <c r="G259" s="26">
        <v>13</v>
      </c>
      <c r="H259" s="81"/>
      <c r="I259" s="104">
        <f t="shared" si="36"/>
        <v>0</v>
      </c>
    </row>
    <row r="260" spans="1:12" ht="28.5" x14ac:dyDescent="0.25">
      <c r="A260" s="23">
        <v>258</v>
      </c>
      <c r="B260" s="24" t="str">
        <f t="shared" si="49"/>
        <v>SAO PAULO</v>
      </c>
      <c r="C260" s="24" t="str">
        <f t="shared" si="50"/>
        <v>RRAS06</v>
      </c>
      <c r="D260" s="25" t="str">
        <f t="shared" si="46"/>
        <v>0211-Métodos diagnósticos em especialidades</v>
      </c>
      <c r="E260" s="25" t="s">
        <v>57</v>
      </c>
      <c r="F260" s="26" t="s">
        <v>127</v>
      </c>
      <c r="G260" s="26">
        <v>1</v>
      </c>
      <c r="H260" s="81"/>
      <c r="I260" s="104">
        <f t="shared" ref="I260:I323" si="51">H260*100/92586</f>
        <v>0</v>
      </c>
    </row>
    <row r="261" spans="1:12" ht="28.5" x14ac:dyDescent="0.25">
      <c r="A261" s="23">
        <v>259</v>
      </c>
      <c r="B261" s="24" t="str">
        <f t="shared" si="49"/>
        <v>SAO PAULO</v>
      </c>
      <c r="C261" s="24" t="str">
        <f t="shared" si="50"/>
        <v>RRAS06</v>
      </c>
      <c r="D261" s="25" t="str">
        <f t="shared" si="46"/>
        <v>0211-Métodos diagnósticos em especialidades</v>
      </c>
      <c r="E261" s="25" t="s">
        <v>57</v>
      </c>
      <c r="F261" s="26" t="s">
        <v>175</v>
      </c>
      <c r="G261" s="26">
        <v>8</v>
      </c>
      <c r="H261" s="81"/>
      <c r="I261" s="104">
        <f t="shared" si="51"/>
        <v>0</v>
      </c>
    </row>
    <row r="262" spans="1:12" ht="28.5" x14ac:dyDescent="0.25">
      <c r="A262" s="23">
        <v>260</v>
      </c>
      <c r="B262" s="24" t="str">
        <f t="shared" si="49"/>
        <v>SAO PAULO</v>
      </c>
      <c r="C262" s="24" t="str">
        <f t="shared" si="50"/>
        <v>RRAS06</v>
      </c>
      <c r="D262" s="25" t="str">
        <f t="shared" si="46"/>
        <v>0211-Métodos diagnósticos em especialidades</v>
      </c>
      <c r="E262" s="25" t="s">
        <v>57</v>
      </c>
      <c r="F262" s="26" t="s">
        <v>53</v>
      </c>
      <c r="G262" s="26">
        <v>30</v>
      </c>
      <c r="H262" s="81"/>
      <c r="I262" s="103">
        <f t="shared" si="51"/>
        <v>0</v>
      </c>
    </row>
    <row r="263" spans="1:12" ht="28.5" x14ac:dyDescent="0.25">
      <c r="A263" s="56">
        <v>261</v>
      </c>
      <c r="B263" s="30" t="s">
        <v>83</v>
      </c>
      <c r="C263" s="30" t="s">
        <v>66</v>
      </c>
      <c r="D263" s="31" t="str">
        <f t="shared" si="46"/>
        <v>0211-Métodos diagnósticos em especialidades</v>
      </c>
      <c r="E263" s="31" t="s">
        <v>61</v>
      </c>
      <c r="F263" s="32" t="s">
        <v>347</v>
      </c>
      <c r="G263" s="32">
        <v>203</v>
      </c>
      <c r="H263" s="106">
        <f>SUM(G263:G267)</f>
        <v>6793</v>
      </c>
      <c r="I263" s="100">
        <f t="shared" si="51"/>
        <v>7.3369623917222908</v>
      </c>
    </row>
    <row r="264" spans="1:12" ht="28.5" x14ac:dyDescent="0.25">
      <c r="A264" s="56">
        <v>262</v>
      </c>
      <c r="B264" s="30" t="str">
        <f t="shared" ref="B264:C267" si="52">B263</f>
        <v>SAO SEBASTIAO</v>
      </c>
      <c r="C264" s="30" t="str">
        <f t="shared" si="52"/>
        <v>RRAS17</v>
      </c>
      <c r="D264" s="31" t="str">
        <f t="shared" si="46"/>
        <v>0211-Métodos diagnósticos em especialidades</v>
      </c>
      <c r="E264" s="31" t="s">
        <v>57</v>
      </c>
      <c r="F264" s="32" t="s">
        <v>132</v>
      </c>
      <c r="G264" s="32">
        <v>939</v>
      </c>
      <c r="H264" s="106"/>
      <c r="I264" s="105">
        <f t="shared" si="51"/>
        <v>0</v>
      </c>
    </row>
    <row r="265" spans="1:12" ht="42.75" x14ac:dyDescent="0.25">
      <c r="A265" s="56">
        <v>263</v>
      </c>
      <c r="B265" s="30" t="str">
        <f t="shared" si="52"/>
        <v>SAO SEBASTIAO</v>
      </c>
      <c r="C265" s="30" t="str">
        <f t="shared" si="52"/>
        <v>RRAS17</v>
      </c>
      <c r="D265" s="31" t="str">
        <f t="shared" si="46"/>
        <v>0211-Métodos diagnósticos em especialidades</v>
      </c>
      <c r="E265" s="31" t="s">
        <v>60</v>
      </c>
      <c r="F265" s="32" t="s">
        <v>348</v>
      </c>
      <c r="G265" s="32">
        <v>18</v>
      </c>
      <c r="H265" s="106"/>
      <c r="I265" s="105">
        <f t="shared" si="51"/>
        <v>0</v>
      </c>
    </row>
    <row r="266" spans="1:12" ht="28.5" x14ac:dyDescent="0.25">
      <c r="A266" s="56">
        <v>264</v>
      </c>
      <c r="B266" s="30" t="str">
        <f t="shared" si="52"/>
        <v>SAO SEBASTIAO</v>
      </c>
      <c r="C266" s="30" t="str">
        <f t="shared" si="52"/>
        <v>RRAS17</v>
      </c>
      <c r="D266" s="31" t="str">
        <f t="shared" si="46"/>
        <v>0211-Métodos diagnósticos em especialidades</v>
      </c>
      <c r="E266" s="31" t="s">
        <v>205</v>
      </c>
      <c r="F266" s="32" t="s">
        <v>204</v>
      </c>
      <c r="G266" s="32">
        <v>1118</v>
      </c>
      <c r="H266" s="106"/>
      <c r="I266" s="105">
        <f t="shared" si="51"/>
        <v>0</v>
      </c>
    </row>
    <row r="267" spans="1:12" ht="42.75" x14ac:dyDescent="0.25">
      <c r="A267" s="56">
        <v>265</v>
      </c>
      <c r="B267" s="30" t="str">
        <f t="shared" si="52"/>
        <v>SAO SEBASTIAO</v>
      </c>
      <c r="C267" s="30" t="str">
        <f t="shared" si="52"/>
        <v>RRAS17</v>
      </c>
      <c r="D267" s="31" t="str">
        <f t="shared" si="46"/>
        <v>0211-Métodos diagnósticos em especialidades</v>
      </c>
      <c r="E267" s="31" t="s">
        <v>60</v>
      </c>
      <c r="F267" s="32" t="s">
        <v>340</v>
      </c>
      <c r="G267" s="32">
        <v>4515</v>
      </c>
      <c r="H267" s="106"/>
      <c r="I267" s="101">
        <f t="shared" si="51"/>
        <v>0</v>
      </c>
    </row>
    <row r="268" spans="1:12" ht="28.5" x14ac:dyDescent="0.25">
      <c r="A268" s="23">
        <v>266</v>
      </c>
      <c r="B268" s="24" t="s">
        <v>4</v>
      </c>
      <c r="C268" s="24" t="s">
        <v>47</v>
      </c>
      <c r="D268" s="25" t="str">
        <f t="shared" si="46"/>
        <v>0211-Métodos diagnósticos em especialidades</v>
      </c>
      <c r="E268" s="25" t="s">
        <v>59</v>
      </c>
      <c r="F268" s="26" t="s">
        <v>55</v>
      </c>
      <c r="G268" s="26">
        <v>100</v>
      </c>
      <c r="H268" s="35">
        <f t="shared" ref="H268:H323" si="53">G268</f>
        <v>100</v>
      </c>
      <c r="I268" s="72">
        <f t="shared" si="51"/>
        <v>0.1080076901475385</v>
      </c>
    </row>
    <row r="269" spans="1:12" ht="28.5" x14ac:dyDescent="0.25">
      <c r="A269" s="56">
        <v>267</v>
      </c>
      <c r="B269" s="30" t="s">
        <v>107</v>
      </c>
      <c r="C269" s="30" t="s">
        <v>66</v>
      </c>
      <c r="D269" s="31" t="str">
        <f t="shared" si="46"/>
        <v>0211-Métodos diagnósticos em especialidades</v>
      </c>
      <c r="E269" s="31" t="s">
        <v>57</v>
      </c>
      <c r="F269" s="32" t="s">
        <v>134</v>
      </c>
      <c r="G269" s="32">
        <v>249</v>
      </c>
      <c r="H269" s="106">
        <f>SUM(G269:G270)</f>
        <v>542</v>
      </c>
      <c r="I269" s="100">
        <f t="shared" si="51"/>
        <v>0.58540168059965869</v>
      </c>
    </row>
    <row r="270" spans="1:12" ht="28.5" x14ac:dyDescent="0.25">
      <c r="A270" s="56">
        <v>268</v>
      </c>
      <c r="B270" s="30" t="str">
        <f t="shared" ref="B270:D270" si="54">B269</f>
        <v>TAUBATE</v>
      </c>
      <c r="C270" s="30" t="str">
        <f t="shared" si="54"/>
        <v>RRAS17</v>
      </c>
      <c r="D270" s="31" t="str">
        <f t="shared" si="54"/>
        <v>0211-Métodos diagnósticos em especialidades</v>
      </c>
      <c r="E270" s="31" t="s">
        <v>57</v>
      </c>
      <c r="F270" s="32" t="s">
        <v>108</v>
      </c>
      <c r="G270" s="32">
        <v>293</v>
      </c>
      <c r="H270" s="106"/>
      <c r="I270" s="101">
        <f t="shared" si="51"/>
        <v>0</v>
      </c>
    </row>
    <row r="271" spans="1:12" ht="28.5" x14ac:dyDescent="0.25">
      <c r="A271" s="23">
        <v>269</v>
      </c>
      <c r="B271" s="24" t="s">
        <v>32</v>
      </c>
      <c r="C271" s="24" t="s">
        <v>50</v>
      </c>
      <c r="D271" s="25" t="s">
        <v>36</v>
      </c>
      <c r="E271" s="25" t="s">
        <v>59</v>
      </c>
      <c r="F271" s="26" t="s">
        <v>56</v>
      </c>
      <c r="G271" s="26">
        <v>1</v>
      </c>
      <c r="H271" s="35">
        <f t="shared" si="53"/>
        <v>1</v>
      </c>
      <c r="I271" s="72">
        <f t="shared" si="51"/>
        <v>1.0800769014753851E-3</v>
      </c>
    </row>
    <row r="272" spans="1:12" ht="28.5" x14ac:dyDescent="0.3">
      <c r="A272" s="56">
        <v>270</v>
      </c>
      <c r="B272" s="30" t="s">
        <v>33</v>
      </c>
      <c r="C272" s="30" t="s">
        <v>51</v>
      </c>
      <c r="D272" s="31" t="str">
        <f t="shared" ref="D272:D274" si="55">D271</f>
        <v>0212-Diagnóstico e procedim. especiais em hemot</v>
      </c>
      <c r="E272" s="31" t="s">
        <v>57</v>
      </c>
      <c r="F272" s="32" t="s">
        <v>68</v>
      </c>
      <c r="G272" s="32">
        <v>103</v>
      </c>
      <c r="H272" s="66">
        <f t="shared" si="53"/>
        <v>103</v>
      </c>
      <c r="I272" s="71">
        <f t="shared" si="51"/>
        <v>0.11124792085196467</v>
      </c>
      <c r="K272" s="61"/>
      <c r="L272" s="62"/>
    </row>
    <row r="273" spans="1:12" ht="28.5" x14ac:dyDescent="0.3">
      <c r="A273" s="23">
        <v>271</v>
      </c>
      <c r="B273" s="24" t="s">
        <v>76</v>
      </c>
      <c r="C273" s="24" t="s">
        <v>66</v>
      </c>
      <c r="D273" s="25" t="str">
        <f t="shared" si="55"/>
        <v>0212-Diagnóstico e procedim. especiais em hemot</v>
      </c>
      <c r="E273" s="25" t="s">
        <v>57</v>
      </c>
      <c r="F273" s="26" t="s">
        <v>77</v>
      </c>
      <c r="G273" s="26">
        <v>117</v>
      </c>
      <c r="H273" s="35">
        <f t="shared" si="53"/>
        <v>117</v>
      </c>
      <c r="I273" s="72">
        <f t="shared" si="51"/>
        <v>0.12636899747262004</v>
      </c>
      <c r="K273" s="61"/>
      <c r="L273" s="62"/>
    </row>
    <row r="274" spans="1:12" ht="28.5" x14ac:dyDescent="0.3">
      <c r="A274" s="56">
        <v>272</v>
      </c>
      <c r="B274" s="30" t="s">
        <v>139</v>
      </c>
      <c r="C274" s="30" t="s">
        <v>66</v>
      </c>
      <c r="D274" s="31" t="str">
        <f t="shared" si="55"/>
        <v>0212-Diagnóstico e procedim. especiais em hemot</v>
      </c>
      <c r="E274" s="31" t="s">
        <v>57</v>
      </c>
      <c r="F274" s="32" t="s">
        <v>140</v>
      </c>
      <c r="G274" s="32">
        <v>10</v>
      </c>
      <c r="H274" s="66">
        <f t="shared" si="53"/>
        <v>10</v>
      </c>
      <c r="I274" s="71">
        <f t="shared" si="51"/>
        <v>1.0800769014753851E-2</v>
      </c>
      <c r="K274" s="61"/>
      <c r="L274" s="62"/>
    </row>
    <row r="275" spans="1:12" ht="42.75" x14ac:dyDescent="0.3">
      <c r="A275" s="23">
        <v>273</v>
      </c>
      <c r="B275" s="24" t="s">
        <v>34</v>
      </c>
      <c r="C275" s="24" t="s">
        <v>49</v>
      </c>
      <c r="D275" s="25" t="s">
        <v>16</v>
      </c>
      <c r="E275" s="25" t="s">
        <v>59</v>
      </c>
      <c r="F275" s="26" t="s">
        <v>69</v>
      </c>
      <c r="G275" s="26">
        <v>2</v>
      </c>
      <c r="H275" s="35">
        <f t="shared" si="53"/>
        <v>2</v>
      </c>
      <c r="I275" s="72">
        <f t="shared" si="51"/>
        <v>2.1601538029507703E-3</v>
      </c>
      <c r="K275" s="61"/>
      <c r="L275" s="62"/>
    </row>
    <row r="276" spans="1:12" ht="42.75" x14ac:dyDescent="0.3">
      <c r="A276" s="56">
        <v>274</v>
      </c>
      <c r="B276" s="30" t="s">
        <v>76</v>
      </c>
      <c r="C276" s="30" t="s">
        <v>66</v>
      </c>
      <c r="D276" s="31" t="str">
        <f t="shared" ref="D276:D304" si="56">D275</f>
        <v>0301-Consultas / Atendimentos / Acompanhamentos</v>
      </c>
      <c r="E276" s="31" t="s">
        <v>67</v>
      </c>
      <c r="F276" s="32" t="s">
        <v>78</v>
      </c>
      <c r="G276" s="32">
        <v>104</v>
      </c>
      <c r="H276" s="66">
        <f t="shared" si="53"/>
        <v>104</v>
      </c>
      <c r="I276" s="71">
        <f t="shared" si="51"/>
        <v>0.11232799775344005</v>
      </c>
      <c r="K276" s="61"/>
      <c r="L276" s="62"/>
    </row>
    <row r="277" spans="1:12" ht="42.75" x14ac:dyDescent="0.3">
      <c r="A277" s="23">
        <v>275</v>
      </c>
      <c r="B277" s="24" t="s">
        <v>304</v>
      </c>
      <c r="C277" s="24" t="s">
        <v>50</v>
      </c>
      <c r="D277" s="25" t="str">
        <f t="shared" si="56"/>
        <v>0301-Consultas / Atendimentos / Acompanhamentos</v>
      </c>
      <c r="E277" s="25" t="s">
        <v>57</v>
      </c>
      <c r="F277" s="26" t="s">
        <v>305</v>
      </c>
      <c r="G277" s="26">
        <v>4</v>
      </c>
      <c r="H277" s="35">
        <f t="shared" si="53"/>
        <v>4</v>
      </c>
      <c r="I277" s="72">
        <f t="shared" si="51"/>
        <v>4.3203076059015405E-3</v>
      </c>
      <c r="K277" s="61"/>
      <c r="L277" s="62"/>
    </row>
    <row r="278" spans="1:12" ht="42.75" x14ac:dyDescent="0.3">
      <c r="A278" s="56">
        <v>276</v>
      </c>
      <c r="B278" s="30" t="s">
        <v>345</v>
      </c>
      <c r="C278" s="30" t="s">
        <v>115</v>
      </c>
      <c r="D278" s="31" t="str">
        <f t="shared" si="56"/>
        <v>0301-Consultas / Atendimentos / Acompanhamentos</v>
      </c>
      <c r="E278" s="31" t="s">
        <v>60</v>
      </c>
      <c r="F278" s="32" t="s">
        <v>346</v>
      </c>
      <c r="G278" s="32">
        <v>8</v>
      </c>
      <c r="H278" s="66">
        <f t="shared" si="53"/>
        <v>8</v>
      </c>
      <c r="I278" s="71">
        <f t="shared" si="51"/>
        <v>8.6406152118030811E-3</v>
      </c>
      <c r="K278" s="61"/>
      <c r="L278" s="62"/>
    </row>
    <row r="279" spans="1:12" ht="42.75" x14ac:dyDescent="0.3">
      <c r="A279" s="23">
        <v>277</v>
      </c>
      <c r="B279" s="24" t="s">
        <v>139</v>
      </c>
      <c r="C279" s="24" t="s">
        <v>66</v>
      </c>
      <c r="D279" s="25" t="str">
        <f t="shared" si="56"/>
        <v>0301-Consultas / Atendimentos / Acompanhamentos</v>
      </c>
      <c r="E279" s="25" t="s">
        <v>57</v>
      </c>
      <c r="F279" s="26" t="s">
        <v>140</v>
      </c>
      <c r="G279" s="26">
        <v>1</v>
      </c>
      <c r="H279" s="35">
        <f t="shared" si="53"/>
        <v>1</v>
      </c>
      <c r="I279" s="72">
        <f t="shared" si="51"/>
        <v>1.0800769014753851E-3</v>
      </c>
      <c r="K279" s="61"/>
      <c r="L279" s="62"/>
    </row>
    <row r="280" spans="1:12" ht="42.75" x14ac:dyDescent="0.3">
      <c r="A280" s="56">
        <v>278</v>
      </c>
      <c r="B280" s="30" t="s">
        <v>192</v>
      </c>
      <c r="C280" s="30" t="s">
        <v>66</v>
      </c>
      <c r="D280" s="31" t="str">
        <f t="shared" si="56"/>
        <v>0301-Consultas / Atendimentos / Acompanhamentos</v>
      </c>
      <c r="E280" s="31" t="s">
        <v>112</v>
      </c>
      <c r="F280" s="32" t="s">
        <v>278</v>
      </c>
      <c r="G280" s="32">
        <v>4</v>
      </c>
      <c r="H280" s="106">
        <f>SUM(G280:G281)</f>
        <v>7</v>
      </c>
      <c r="I280" s="100">
        <f t="shared" si="51"/>
        <v>7.5605383103276953E-3</v>
      </c>
      <c r="K280" s="61"/>
      <c r="L280" s="62"/>
    </row>
    <row r="281" spans="1:12" ht="42.75" x14ac:dyDescent="0.25">
      <c r="A281" s="56">
        <v>279</v>
      </c>
      <c r="B281" s="30" t="str">
        <f t="shared" ref="B281:C281" si="57">B280</f>
        <v>PINDAMONHANGABA</v>
      </c>
      <c r="C281" s="30" t="str">
        <f t="shared" si="57"/>
        <v>RRAS17</v>
      </c>
      <c r="D281" s="31" t="str">
        <f t="shared" si="56"/>
        <v>0301-Consultas / Atendimentos / Acompanhamentos</v>
      </c>
      <c r="E281" s="31" t="s">
        <v>61</v>
      </c>
      <c r="F281" s="32" t="s">
        <v>282</v>
      </c>
      <c r="G281" s="32">
        <v>3</v>
      </c>
      <c r="H281" s="106"/>
      <c r="I281" s="101">
        <f t="shared" si="51"/>
        <v>0</v>
      </c>
      <c r="K281" s="63"/>
      <c r="L281" s="64"/>
    </row>
    <row r="282" spans="1:12" ht="42.75" x14ac:dyDescent="0.3">
      <c r="A282" s="23">
        <v>280</v>
      </c>
      <c r="B282" s="24" t="s">
        <v>117</v>
      </c>
      <c r="C282" s="24" t="s">
        <v>115</v>
      </c>
      <c r="D282" s="25" t="str">
        <f t="shared" si="56"/>
        <v>0301-Consultas / Atendimentos / Acompanhamentos</v>
      </c>
      <c r="E282" s="25" t="s">
        <v>60</v>
      </c>
      <c r="F282" s="26" t="s">
        <v>283</v>
      </c>
      <c r="G282" s="26">
        <v>7</v>
      </c>
      <c r="H282" s="35">
        <f>G282</f>
        <v>7</v>
      </c>
      <c r="I282" s="72">
        <f t="shared" si="51"/>
        <v>7.5605383103276953E-3</v>
      </c>
      <c r="K282" s="61"/>
      <c r="L282" s="62"/>
    </row>
    <row r="283" spans="1:12" ht="42.75" x14ac:dyDescent="0.3">
      <c r="A283" s="56">
        <v>281</v>
      </c>
      <c r="B283" s="30" t="s">
        <v>202</v>
      </c>
      <c r="C283" s="30" t="s">
        <v>143</v>
      </c>
      <c r="D283" s="31" t="str">
        <f t="shared" si="56"/>
        <v>0301-Consultas / Atendimentos / Acompanhamentos</v>
      </c>
      <c r="E283" s="31" t="s">
        <v>60</v>
      </c>
      <c r="F283" s="32" t="s">
        <v>203</v>
      </c>
      <c r="G283" s="32">
        <v>1</v>
      </c>
      <c r="H283" s="106">
        <f>SUM(G283:G284)</f>
        <v>7</v>
      </c>
      <c r="I283" s="100">
        <f t="shared" si="51"/>
        <v>7.5605383103276953E-3</v>
      </c>
      <c r="K283" s="61"/>
      <c r="L283" s="62"/>
    </row>
    <row r="284" spans="1:12" ht="42.75" x14ac:dyDescent="0.3">
      <c r="A284" s="56">
        <v>282</v>
      </c>
      <c r="B284" s="30" t="str">
        <f t="shared" ref="B284:C284" si="58">B283</f>
        <v>SAO BERNARDO DO CAMPO</v>
      </c>
      <c r="C284" s="30" t="str">
        <f t="shared" si="58"/>
        <v>RRAS01</v>
      </c>
      <c r="D284" s="31" t="str">
        <f t="shared" si="56"/>
        <v>0301-Consultas / Atendimentos / Acompanhamentos</v>
      </c>
      <c r="E284" s="31" t="s">
        <v>191</v>
      </c>
      <c r="F284" s="32" t="s">
        <v>349</v>
      </c>
      <c r="G284" s="32">
        <v>6</v>
      </c>
      <c r="H284" s="106"/>
      <c r="I284" s="101">
        <f t="shared" si="51"/>
        <v>0</v>
      </c>
      <c r="K284" s="61"/>
      <c r="L284" s="62"/>
    </row>
    <row r="285" spans="1:12" ht="42.75" x14ac:dyDescent="0.25">
      <c r="A285" s="23">
        <v>283</v>
      </c>
      <c r="B285" s="24" t="s">
        <v>82</v>
      </c>
      <c r="C285" s="24" t="s">
        <v>66</v>
      </c>
      <c r="D285" s="25" t="str">
        <f t="shared" si="56"/>
        <v>0301-Consultas / Atendimentos / Acompanhamentos</v>
      </c>
      <c r="E285" s="25" t="s">
        <v>57</v>
      </c>
      <c r="F285" s="26" t="s">
        <v>92</v>
      </c>
      <c r="G285" s="26">
        <v>47</v>
      </c>
      <c r="H285" s="81">
        <f>SUM(G285:G287)</f>
        <v>142</v>
      </c>
      <c r="I285" s="102">
        <f t="shared" si="51"/>
        <v>0.15337092000950467</v>
      </c>
      <c r="K285" s="63"/>
      <c r="L285" s="64"/>
    </row>
    <row r="286" spans="1:12" ht="42.75" x14ac:dyDescent="0.3">
      <c r="A286" s="23">
        <v>284</v>
      </c>
      <c r="B286" s="24" t="str">
        <f t="shared" ref="B286:C287" si="59">B285</f>
        <v>SAO JOSE DOS CAMPOS</v>
      </c>
      <c r="C286" s="24" t="str">
        <f t="shared" si="59"/>
        <v>RRAS17</v>
      </c>
      <c r="D286" s="25" t="str">
        <f t="shared" si="56"/>
        <v>0301-Consultas / Atendimentos / Acompanhamentos</v>
      </c>
      <c r="E286" s="25" t="s">
        <v>59</v>
      </c>
      <c r="F286" s="26" t="s">
        <v>194</v>
      </c>
      <c r="G286" s="26">
        <v>93</v>
      </c>
      <c r="H286" s="81"/>
      <c r="I286" s="104">
        <f t="shared" si="51"/>
        <v>0</v>
      </c>
      <c r="K286" s="61"/>
      <c r="L286" s="62"/>
    </row>
    <row r="287" spans="1:12" ht="42.75" x14ac:dyDescent="0.3">
      <c r="A287" s="23">
        <v>285</v>
      </c>
      <c r="B287" s="24" t="str">
        <f t="shared" si="59"/>
        <v>SAO JOSE DOS CAMPOS</v>
      </c>
      <c r="C287" s="24" t="str">
        <f t="shared" si="59"/>
        <v>RRAS17</v>
      </c>
      <c r="D287" s="25" t="str">
        <f t="shared" si="56"/>
        <v>0301-Consultas / Atendimentos / Acompanhamentos</v>
      </c>
      <c r="E287" s="25" t="s">
        <v>57</v>
      </c>
      <c r="F287" s="26" t="s">
        <v>86</v>
      </c>
      <c r="G287" s="26">
        <v>2</v>
      </c>
      <c r="H287" s="81"/>
      <c r="I287" s="103">
        <f t="shared" si="51"/>
        <v>0</v>
      </c>
      <c r="K287" s="61"/>
      <c r="L287" s="62"/>
    </row>
    <row r="288" spans="1:12" ht="42.75" x14ac:dyDescent="0.3">
      <c r="A288" s="56">
        <v>286</v>
      </c>
      <c r="B288" s="30" t="s">
        <v>3</v>
      </c>
      <c r="C288" s="30" t="s">
        <v>48</v>
      </c>
      <c r="D288" s="31" t="str">
        <f t="shared" si="56"/>
        <v>0301-Consultas / Atendimentos / Acompanhamentos</v>
      </c>
      <c r="E288" s="31" t="s">
        <v>67</v>
      </c>
      <c r="F288" s="32" t="s">
        <v>170</v>
      </c>
      <c r="G288" s="32">
        <v>18</v>
      </c>
      <c r="H288" s="106">
        <f>SUM(G288:G298)</f>
        <v>478</v>
      </c>
      <c r="I288" s="100">
        <f t="shared" si="51"/>
        <v>0.51627675890523406</v>
      </c>
      <c r="K288" s="61"/>
      <c r="L288" s="62"/>
    </row>
    <row r="289" spans="1:12" ht="42.75" x14ac:dyDescent="0.3">
      <c r="A289" s="56">
        <v>287</v>
      </c>
      <c r="B289" s="30" t="str">
        <f t="shared" ref="B289:B298" si="60">B288</f>
        <v>SAO PAULO</v>
      </c>
      <c r="C289" s="30" t="str">
        <f t="shared" ref="C289:C298" si="61">C288</f>
        <v>RRAS06</v>
      </c>
      <c r="D289" s="31" t="str">
        <f t="shared" si="56"/>
        <v>0301-Consultas / Atendimentos / Acompanhamentos</v>
      </c>
      <c r="E289" s="31" t="s">
        <v>59</v>
      </c>
      <c r="F289" s="32" t="s">
        <v>171</v>
      </c>
      <c r="G289" s="32">
        <v>10</v>
      </c>
      <c r="H289" s="106"/>
      <c r="I289" s="105">
        <f t="shared" si="51"/>
        <v>0</v>
      </c>
      <c r="K289" s="61"/>
      <c r="L289" s="62"/>
    </row>
    <row r="290" spans="1:12" ht="42.75" x14ac:dyDescent="0.3">
      <c r="A290" s="56">
        <v>288</v>
      </c>
      <c r="B290" s="30" t="str">
        <f t="shared" si="60"/>
        <v>SAO PAULO</v>
      </c>
      <c r="C290" s="30" t="str">
        <f t="shared" si="61"/>
        <v>RRAS06</v>
      </c>
      <c r="D290" s="31" t="str">
        <f t="shared" si="56"/>
        <v>0301-Consultas / Atendimentos / Acompanhamentos</v>
      </c>
      <c r="E290" s="31" t="s">
        <v>57</v>
      </c>
      <c r="F290" s="32" t="s">
        <v>105</v>
      </c>
      <c r="G290" s="32">
        <v>1</v>
      </c>
      <c r="H290" s="106"/>
      <c r="I290" s="105">
        <f t="shared" si="51"/>
        <v>0</v>
      </c>
      <c r="K290" s="61"/>
      <c r="L290" s="62"/>
    </row>
    <row r="291" spans="1:12" ht="42.75" x14ac:dyDescent="0.25">
      <c r="A291" s="56">
        <v>289</v>
      </c>
      <c r="B291" s="30" t="str">
        <f t="shared" si="60"/>
        <v>SAO PAULO</v>
      </c>
      <c r="C291" s="30" t="str">
        <f t="shared" si="61"/>
        <v>RRAS06</v>
      </c>
      <c r="D291" s="31" t="str">
        <f t="shared" si="56"/>
        <v>0301-Consultas / Atendimentos / Acompanhamentos</v>
      </c>
      <c r="E291" s="31" t="s">
        <v>59</v>
      </c>
      <c r="F291" s="32" t="s">
        <v>173</v>
      </c>
      <c r="G291" s="32">
        <v>11</v>
      </c>
      <c r="H291" s="106"/>
      <c r="I291" s="105">
        <f t="shared" si="51"/>
        <v>0</v>
      </c>
      <c r="K291" s="63"/>
      <c r="L291" s="64"/>
    </row>
    <row r="292" spans="1:12" ht="42.75" x14ac:dyDescent="0.3">
      <c r="A292" s="56">
        <v>290</v>
      </c>
      <c r="B292" s="30" t="str">
        <f t="shared" si="60"/>
        <v>SAO PAULO</v>
      </c>
      <c r="C292" s="30" t="str">
        <f t="shared" si="61"/>
        <v>RRAS06</v>
      </c>
      <c r="D292" s="31" t="str">
        <f t="shared" si="56"/>
        <v>0301-Consultas / Atendimentos / Acompanhamentos</v>
      </c>
      <c r="E292" s="31" t="s">
        <v>57</v>
      </c>
      <c r="F292" s="32" t="s">
        <v>54</v>
      </c>
      <c r="G292" s="32">
        <v>18</v>
      </c>
      <c r="H292" s="106"/>
      <c r="I292" s="105">
        <f t="shared" si="51"/>
        <v>0</v>
      </c>
      <c r="K292" s="61"/>
      <c r="L292" s="62"/>
    </row>
    <row r="293" spans="1:12" ht="42.75" x14ac:dyDescent="0.25">
      <c r="A293" s="56">
        <v>291</v>
      </c>
      <c r="B293" s="30" t="str">
        <f t="shared" si="60"/>
        <v>SAO PAULO</v>
      </c>
      <c r="C293" s="30" t="str">
        <f t="shared" si="61"/>
        <v>RRAS06</v>
      </c>
      <c r="D293" s="31" t="str">
        <f t="shared" si="56"/>
        <v>0301-Consultas / Atendimentos / Acompanhamentos</v>
      </c>
      <c r="E293" s="31" t="s">
        <v>59</v>
      </c>
      <c r="F293" s="32" t="s">
        <v>174</v>
      </c>
      <c r="G293" s="32">
        <v>8</v>
      </c>
      <c r="H293" s="106"/>
      <c r="I293" s="105">
        <f t="shared" si="51"/>
        <v>0</v>
      </c>
      <c r="K293" s="63"/>
      <c r="L293" s="64"/>
    </row>
    <row r="294" spans="1:12" ht="42.75" x14ac:dyDescent="0.3">
      <c r="A294" s="56">
        <v>292</v>
      </c>
      <c r="B294" s="30" t="str">
        <f t="shared" si="60"/>
        <v>SAO PAULO</v>
      </c>
      <c r="C294" s="30" t="str">
        <f t="shared" si="61"/>
        <v>RRAS06</v>
      </c>
      <c r="D294" s="31" t="str">
        <f t="shared" si="56"/>
        <v>0301-Consultas / Atendimentos / Acompanhamentos</v>
      </c>
      <c r="E294" s="31" t="s">
        <v>58</v>
      </c>
      <c r="F294" s="32" t="s">
        <v>210</v>
      </c>
      <c r="G294" s="32">
        <v>306</v>
      </c>
      <c r="H294" s="106"/>
      <c r="I294" s="105">
        <f t="shared" si="51"/>
        <v>0</v>
      </c>
      <c r="K294" s="61"/>
      <c r="L294" s="62"/>
    </row>
    <row r="295" spans="1:12" ht="42.75" x14ac:dyDescent="0.3">
      <c r="A295" s="56">
        <v>293</v>
      </c>
      <c r="B295" s="30" t="str">
        <f t="shared" si="60"/>
        <v>SAO PAULO</v>
      </c>
      <c r="C295" s="30" t="str">
        <f t="shared" si="61"/>
        <v>RRAS06</v>
      </c>
      <c r="D295" s="31" t="str">
        <f t="shared" si="56"/>
        <v>0301-Consultas / Atendimentos / Acompanhamentos</v>
      </c>
      <c r="E295" s="31" t="s">
        <v>57</v>
      </c>
      <c r="F295" s="32" t="s">
        <v>127</v>
      </c>
      <c r="G295" s="32">
        <v>83</v>
      </c>
      <c r="H295" s="106"/>
      <c r="I295" s="105">
        <f t="shared" si="51"/>
        <v>0</v>
      </c>
      <c r="K295" s="61"/>
      <c r="L295" s="62"/>
    </row>
    <row r="296" spans="1:12" ht="42.75" x14ac:dyDescent="0.25">
      <c r="A296" s="56">
        <v>294</v>
      </c>
      <c r="B296" s="30" t="str">
        <f t="shared" si="60"/>
        <v>SAO PAULO</v>
      </c>
      <c r="C296" s="30" t="str">
        <f t="shared" si="61"/>
        <v>RRAS06</v>
      </c>
      <c r="D296" s="31" t="str">
        <f t="shared" si="56"/>
        <v>0301-Consultas / Atendimentos / Acompanhamentos</v>
      </c>
      <c r="E296" s="31" t="s">
        <v>60</v>
      </c>
      <c r="F296" s="32" t="s">
        <v>130</v>
      </c>
      <c r="G296" s="32">
        <v>14</v>
      </c>
      <c r="H296" s="106"/>
      <c r="I296" s="105">
        <f t="shared" si="51"/>
        <v>0</v>
      </c>
      <c r="K296" s="63"/>
      <c r="L296" s="64"/>
    </row>
    <row r="297" spans="1:12" ht="42.75" x14ac:dyDescent="0.3">
      <c r="A297" s="56">
        <v>295</v>
      </c>
      <c r="B297" s="30" t="str">
        <f t="shared" si="60"/>
        <v>SAO PAULO</v>
      </c>
      <c r="C297" s="30" t="str">
        <f t="shared" si="61"/>
        <v>RRAS06</v>
      </c>
      <c r="D297" s="31" t="str">
        <f t="shared" si="56"/>
        <v>0301-Consultas / Atendimentos / Acompanhamentos</v>
      </c>
      <c r="E297" s="31" t="s">
        <v>57</v>
      </c>
      <c r="F297" s="32" t="s">
        <v>53</v>
      </c>
      <c r="G297" s="32">
        <v>8</v>
      </c>
      <c r="H297" s="106"/>
      <c r="I297" s="105">
        <f t="shared" si="51"/>
        <v>0</v>
      </c>
      <c r="K297" s="61"/>
      <c r="L297" s="62"/>
    </row>
    <row r="298" spans="1:12" ht="42.75" x14ac:dyDescent="0.3">
      <c r="A298" s="56">
        <v>296</v>
      </c>
      <c r="B298" s="30" t="str">
        <f t="shared" si="60"/>
        <v>SAO PAULO</v>
      </c>
      <c r="C298" s="30" t="str">
        <f t="shared" si="61"/>
        <v>RRAS06</v>
      </c>
      <c r="D298" s="31" t="str">
        <f t="shared" si="56"/>
        <v>0301-Consultas / Atendimentos / Acompanhamentos</v>
      </c>
      <c r="E298" s="31" t="s">
        <v>59</v>
      </c>
      <c r="F298" s="32" t="s">
        <v>131</v>
      </c>
      <c r="G298" s="32">
        <v>1</v>
      </c>
      <c r="H298" s="106"/>
      <c r="I298" s="101">
        <f t="shared" si="51"/>
        <v>0</v>
      </c>
      <c r="K298" s="61"/>
      <c r="L298" s="62"/>
    </row>
    <row r="299" spans="1:12" ht="42.75" x14ac:dyDescent="0.3">
      <c r="A299" s="23">
        <v>297</v>
      </c>
      <c r="B299" s="24" t="s">
        <v>83</v>
      </c>
      <c r="C299" s="24" t="s">
        <v>66</v>
      </c>
      <c r="D299" s="25" t="str">
        <f t="shared" si="56"/>
        <v>0301-Consultas / Atendimentos / Acompanhamentos</v>
      </c>
      <c r="E299" s="25" t="s">
        <v>191</v>
      </c>
      <c r="F299" s="26" t="s">
        <v>350</v>
      </c>
      <c r="G299" s="26">
        <v>4871</v>
      </c>
      <c r="H299" s="81">
        <f>SUM(G299:G300)</f>
        <v>5930</v>
      </c>
      <c r="I299" s="102">
        <f t="shared" si="51"/>
        <v>6.4048560257490337</v>
      </c>
      <c r="K299" s="61"/>
      <c r="L299" s="62"/>
    </row>
    <row r="300" spans="1:12" ht="42.75" x14ac:dyDescent="0.3">
      <c r="A300" s="23">
        <v>298</v>
      </c>
      <c r="B300" s="24" t="str">
        <f t="shared" ref="B300:C300" si="62">B299</f>
        <v>SAO SEBASTIAO</v>
      </c>
      <c r="C300" s="24" t="str">
        <f t="shared" si="62"/>
        <v>RRAS17</v>
      </c>
      <c r="D300" s="25" t="str">
        <f t="shared" si="56"/>
        <v>0301-Consultas / Atendimentos / Acompanhamentos</v>
      </c>
      <c r="E300" s="25" t="s">
        <v>60</v>
      </c>
      <c r="F300" s="26" t="s">
        <v>348</v>
      </c>
      <c r="G300" s="26">
        <v>1059</v>
      </c>
      <c r="H300" s="81"/>
      <c r="I300" s="103">
        <f t="shared" si="51"/>
        <v>0</v>
      </c>
      <c r="K300" s="61"/>
      <c r="L300" s="62"/>
    </row>
    <row r="301" spans="1:12" ht="42.75" x14ac:dyDescent="0.3">
      <c r="A301" s="56">
        <v>299</v>
      </c>
      <c r="B301" s="30" t="s">
        <v>4</v>
      </c>
      <c r="C301" s="30" t="s">
        <v>47</v>
      </c>
      <c r="D301" s="31" t="str">
        <f t="shared" si="56"/>
        <v>0301-Consultas / Atendimentos / Acompanhamentos</v>
      </c>
      <c r="E301" s="31" t="s">
        <v>57</v>
      </c>
      <c r="F301" s="32" t="s">
        <v>269</v>
      </c>
      <c r="G301" s="32">
        <v>3</v>
      </c>
      <c r="H301" s="66">
        <f t="shared" si="53"/>
        <v>3</v>
      </c>
      <c r="I301" s="71">
        <f t="shared" si="51"/>
        <v>3.2402307044261552E-3</v>
      </c>
      <c r="K301" s="61"/>
      <c r="L301" s="62"/>
    </row>
    <row r="302" spans="1:12" ht="42.75" x14ac:dyDescent="0.25">
      <c r="A302" s="23">
        <v>300</v>
      </c>
      <c r="B302" s="24" t="s">
        <v>107</v>
      </c>
      <c r="C302" s="24" t="s">
        <v>66</v>
      </c>
      <c r="D302" s="25" t="str">
        <f t="shared" si="56"/>
        <v>0301-Consultas / Atendimentos / Acompanhamentos</v>
      </c>
      <c r="E302" s="25" t="s">
        <v>57</v>
      </c>
      <c r="F302" s="26" t="s">
        <v>134</v>
      </c>
      <c r="G302" s="26">
        <v>10</v>
      </c>
      <c r="H302" s="81">
        <f>SUM(G302:G303)</f>
        <v>58</v>
      </c>
      <c r="I302" s="102">
        <f t="shared" si="51"/>
        <v>6.2644460285572329E-2</v>
      </c>
      <c r="K302" s="63"/>
      <c r="L302" s="64"/>
    </row>
    <row r="303" spans="1:12" ht="42.75" x14ac:dyDescent="0.3">
      <c r="A303" s="23">
        <v>301</v>
      </c>
      <c r="B303" s="24" t="str">
        <f t="shared" ref="B303:C303" si="63">B302</f>
        <v>TAUBATE</v>
      </c>
      <c r="C303" s="24" t="str">
        <f t="shared" si="63"/>
        <v>RRAS17</v>
      </c>
      <c r="D303" s="25" t="str">
        <f t="shared" si="56"/>
        <v>0301-Consultas / Atendimentos / Acompanhamentos</v>
      </c>
      <c r="E303" s="25" t="s">
        <v>57</v>
      </c>
      <c r="F303" s="26" t="s">
        <v>108</v>
      </c>
      <c r="G303" s="26">
        <v>48</v>
      </c>
      <c r="H303" s="81"/>
      <c r="I303" s="103">
        <f t="shared" si="51"/>
        <v>0</v>
      </c>
      <c r="K303" s="61"/>
      <c r="L303" s="62"/>
    </row>
    <row r="304" spans="1:12" ht="42.75" x14ac:dyDescent="0.3">
      <c r="A304" s="56">
        <v>302</v>
      </c>
      <c r="B304" s="30" t="s">
        <v>196</v>
      </c>
      <c r="C304" s="30" t="s">
        <v>66</v>
      </c>
      <c r="D304" s="31" t="str">
        <f t="shared" si="56"/>
        <v>0301-Consultas / Atendimentos / Acompanhamentos</v>
      </c>
      <c r="E304" s="31" t="s">
        <v>191</v>
      </c>
      <c r="F304" s="32" t="s">
        <v>197</v>
      </c>
      <c r="G304" s="32">
        <v>2</v>
      </c>
      <c r="H304" s="66">
        <f t="shared" si="53"/>
        <v>2</v>
      </c>
      <c r="I304" s="71">
        <f t="shared" si="51"/>
        <v>2.1601538029507703E-3</v>
      </c>
      <c r="K304" s="61"/>
      <c r="L304" s="62"/>
    </row>
    <row r="305" spans="1:12" x14ac:dyDescent="0.3">
      <c r="A305" s="23">
        <v>303</v>
      </c>
      <c r="B305" s="24" t="s">
        <v>32</v>
      </c>
      <c r="C305" s="24" t="s">
        <v>50</v>
      </c>
      <c r="D305" s="25" t="s">
        <v>17</v>
      </c>
      <c r="E305" s="25" t="s">
        <v>59</v>
      </c>
      <c r="F305" s="26" t="s">
        <v>56</v>
      </c>
      <c r="G305" s="26">
        <v>9</v>
      </c>
      <c r="H305" s="35">
        <f t="shared" si="53"/>
        <v>9</v>
      </c>
      <c r="I305" s="72">
        <f t="shared" si="51"/>
        <v>9.720692113278466E-3</v>
      </c>
      <c r="K305" s="61"/>
      <c r="L305" s="62"/>
    </row>
    <row r="306" spans="1:12" x14ac:dyDescent="0.25">
      <c r="A306" s="56">
        <v>304</v>
      </c>
      <c r="B306" s="30" t="s">
        <v>34</v>
      </c>
      <c r="C306" s="30" t="s">
        <v>49</v>
      </c>
      <c r="D306" s="31" t="str">
        <f t="shared" ref="D306:D320" si="64">D305</f>
        <v>0302-Fisioterapia</v>
      </c>
      <c r="E306" s="31" t="s">
        <v>59</v>
      </c>
      <c r="F306" s="32" t="s">
        <v>70</v>
      </c>
      <c r="G306" s="32">
        <v>5</v>
      </c>
      <c r="H306" s="66">
        <f t="shared" si="53"/>
        <v>5</v>
      </c>
      <c r="I306" s="71">
        <f t="shared" si="51"/>
        <v>5.4003845073769255E-3</v>
      </c>
      <c r="K306" s="63"/>
      <c r="L306" s="64"/>
    </row>
    <row r="307" spans="1:12" ht="28.5" x14ac:dyDescent="0.3">
      <c r="A307" s="23">
        <v>305</v>
      </c>
      <c r="B307" s="24" t="s">
        <v>301</v>
      </c>
      <c r="C307" s="24" t="s">
        <v>115</v>
      </c>
      <c r="D307" s="25" t="str">
        <f t="shared" si="64"/>
        <v>0302-Fisioterapia</v>
      </c>
      <c r="E307" s="25" t="s">
        <v>58</v>
      </c>
      <c r="F307" s="26" t="s">
        <v>351</v>
      </c>
      <c r="G307" s="26">
        <v>158</v>
      </c>
      <c r="H307" s="81">
        <f>SUM(G307:G308)</f>
        <v>241</v>
      </c>
      <c r="I307" s="102">
        <f t="shared" si="51"/>
        <v>0.26029853325556779</v>
      </c>
      <c r="K307" s="61"/>
      <c r="L307" s="62"/>
    </row>
    <row r="308" spans="1:12" ht="42.75" x14ac:dyDescent="0.3">
      <c r="A308" s="23">
        <v>306</v>
      </c>
      <c r="B308" s="24" t="str">
        <f t="shared" ref="B308:C308" si="65">B307</f>
        <v>BERTIOGA</v>
      </c>
      <c r="C308" s="24" t="str">
        <f t="shared" si="65"/>
        <v>RRAS07</v>
      </c>
      <c r="D308" s="25" t="str">
        <f t="shared" si="64"/>
        <v>0302-Fisioterapia</v>
      </c>
      <c r="E308" s="25" t="s">
        <v>60</v>
      </c>
      <c r="F308" s="26" t="s">
        <v>352</v>
      </c>
      <c r="G308" s="26">
        <v>83</v>
      </c>
      <c r="H308" s="81"/>
      <c r="I308" s="103">
        <f t="shared" si="51"/>
        <v>0</v>
      </c>
      <c r="K308" s="61"/>
      <c r="L308" s="62"/>
    </row>
    <row r="309" spans="1:12" x14ac:dyDescent="0.3">
      <c r="A309" s="56">
        <v>307</v>
      </c>
      <c r="B309" s="30" t="s">
        <v>33</v>
      </c>
      <c r="C309" s="30" t="s">
        <v>51</v>
      </c>
      <c r="D309" s="31" t="str">
        <f t="shared" si="64"/>
        <v>0302-Fisioterapia</v>
      </c>
      <c r="E309" s="31" t="s">
        <v>57</v>
      </c>
      <c r="F309" s="32" t="s">
        <v>68</v>
      </c>
      <c r="G309" s="32">
        <v>3</v>
      </c>
      <c r="H309" s="66">
        <f t="shared" si="53"/>
        <v>3</v>
      </c>
      <c r="I309" s="71">
        <f t="shared" si="51"/>
        <v>3.2402307044261552E-3</v>
      </c>
      <c r="K309" s="61"/>
      <c r="L309" s="62"/>
    </row>
    <row r="310" spans="1:12" ht="42.75" x14ac:dyDescent="0.3">
      <c r="A310" s="23">
        <v>308</v>
      </c>
      <c r="B310" s="24" t="s">
        <v>223</v>
      </c>
      <c r="C310" s="24" t="s">
        <v>85</v>
      </c>
      <c r="D310" s="25" t="str">
        <f t="shared" si="64"/>
        <v>0302-Fisioterapia</v>
      </c>
      <c r="E310" s="25" t="s">
        <v>60</v>
      </c>
      <c r="F310" s="26" t="s">
        <v>353</v>
      </c>
      <c r="G310" s="26">
        <v>11</v>
      </c>
      <c r="H310" s="35">
        <f t="shared" si="53"/>
        <v>11</v>
      </c>
      <c r="I310" s="72">
        <f t="shared" si="51"/>
        <v>1.1880845916229236E-2</v>
      </c>
      <c r="K310" s="61"/>
      <c r="L310" s="62"/>
    </row>
    <row r="311" spans="1:12" ht="42.75" x14ac:dyDescent="0.3">
      <c r="A311" s="56">
        <v>309</v>
      </c>
      <c r="B311" s="30" t="s">
        <v>345</v>
      </c>
      <c r="C311" s="30" t="s">
        <v>115</v>
      </c>
      <c r="D311" s="31" t="str">
        <f t="shared" si="64"/>
        <v>0302-Fisioterapia</v>
      </c>
      <c r="E311" s="31" t="s">
        <v>60</v>
      </c>
      <c r="F311" s="32" t="s">
        <v>346</v>
      </c>
      <c r="G311" s="32">
        <v>30</v>
      </c>
      <c r="H311" s="66">
        <f t="shared" si="53"/>
        <v>30</v>
      </c>
      <c r="I311" s="71">
        <f t="shared" si="51"/>
        <v>3.2402307044261551E-2</v>
      </c>
      <c r="K311" s="61"/>
      <c r="L311" s="62"/>
    </row>
    <row r="312" spans="1:12" ht="42.75" x14ac:dyDescent="0.3">
      <c r="A312" s="23">
        <v>310</v>
      </c>
      <c r="B312" s="24" t="s">
        <v>82</v>
      </c>
      <c r="C312" s="24" t="s">
        <v>66</v>
      </c>
      <c r="D312" s="25" t="str">
        <f t="shared" si="64"/>
        <v>0302-Fisioterapia</v>
      </c>
      <c r="E312" s="25" t="s">
        <v>60</v>
      </c>
      <c r="F312" s="26" t="s">
        <v>199</v>
      </c>
      <c r="G312" s="26">
        <v>27</v>
      </c>
      <c r="H312" s="35">
        <f t="shared" si="53"/>
        <v>27</v>
      </c>
      <c r="I312" s="72">
        <f t="shared" si="51"/>
        <v>2.9162076339835398E-2</v>
      </c>
      <c r="K312" s="61"/>
      <c r="L312" s="62"/>
    </row>
    <row r="313" spans="1:12" x14ac:dyDescent="0.3">
      <c r="A313" s="56">
        <v>311</v>
      </c>
      <c r="B313" s="30" t="s">
        <v>3</v>
      </c>
      <c r="C313" s="30" t="s">
        <v>48</v>
      </c>
      <c r="D313" s="31" t="str">
        <f t="shared" si="64"/>
        <v>0302-Fisioterapia</v>
      </c>
      <c r="E313" s="31" t="s">
        <v>57</v>
      </c>
      <c r="F313" s="32" t="s">
        <v>54</v>
      </c>
      <c r="G313" s="32">
        <v>2</v>
      </c>
      <c r="H313" s="106">
        <f>SUM(G313:G316)</f>
        <v>38</v>
      </c>
      <c r="I313" s="100">
        <f t="shared" si="51"/>
        <v>4.104292225606463E-2</v>
      </c>
      <c r="K313" s="61"/>
      <c r="L313" s="62"/>
    </row>
    <row r="314" spans="1:12" x14ac:dyDescent="0.25">
      <c r="A314" s="56">
        <v>312</v>
      </c>
      <c r="B314" s="30" t="str">
        <f t="shared" ref="B314:C316" si="66">B313</f>
        <v>SAO PAULO</v>
      </c>
      <c r="C314" s="30" t="str">
        <f t="shared" si="66"/>
        <v>RRAS06</v>
      </c>
      <c r="D314" s="31" t="str">
        <f t="shared" si="64"/>
        <v>0302-Fisioterapia</v>
      </c>
      <c r="E314" s="31" t="s">
        <v>59</v>
      </c>
      <c r="F314" s="32" t="s">
        <v>106</v>
      </c>
      <c r="G314" s="32">
        <v>2</v>
      </c>
      <c r="H314" s="106"/>
      <c r="I314" s="105">
        <f t="shared" si="51"/>
        <v>0</v>
      </c>
      <c r="K314" s="63"/>
      <c r="L314" s="64"/>
    </row>
    <row r="315" spans="1:12" x14ac:dyDescent="0.3">
      <c r="A315" s="56">
        <v>313</v>
      </c>
      <c r="B315" s="30" t="str">
        <f t="shared" si="66"/>
        <v>SAO PAULO</v>
      </c>
      <c r="C315" s="30" t="str">
        <f t="shared" si="66"/>
        <v>RRAS06</v>
      </c>
      <c r="D315" s="31" t="str">
        <f t="shared" si="64"/>
        <v>0302-Fisioterapia</v>
      </c>
      <c r="E315" s="31" t="s">
        <v>59</v>
      </c>
      <c r="F315" s="32" t="s">
        <v>354</v>
      </c>
      <c r="G315" s="32">
        <v>18</v>
      </c>
      <c r="H315" s="106"/>
      <c r="I315" s="105">
        <f t="shared" si="51"/>
        <v>0</v>
      </c>
      <c r="K315" s="61"/>
      <c r="L315" s="62"/>
    </row>
    <row r="316" spans="1:12" x14ac:dyDescent="0.3">
      <c r="A316" s="56">
        <v>314</v>
      </c>
      <c r="B316" s="30" t="str">
        <f t="shared" si="66"/>
        <v>SAO PAULO</v>
      </c>
      <c r="C316" s="30" t="str">
        <f t="shared" si="66"/>
        <v>RRAS06</v>
      </c>
      <c r="D316" s="31" t="str">
        <f t="shared" si="64"/>
        <v>0302-Fisioterapia</v>
      </c>
      <c r="E316" s="31" t="s">
        <v>57</v>
      </c>
      <c r="F316" s="32" t="s">
        <v>53</v>
      </c>
      <c r="G316" s="32">
        <v>16</v>
      </c>
      <c r="H316" s="106"/>
      <c r="I316" s="101">
        <f t="shared" si="51"/>
        <v>0</v>
      </c>
      <c r="K316" s="61"/>
      <c r="L316" s="62"/>
    </row>
    <row r="317" spans="1:12" ht="28.5" x14ac:dyDescent="0.3">
      <c r="A317" s="23">
        <v>315</v>
      </c>
      <c r="B317" s="24" t="s">
        <v>83</v>
      </c>
      <c r="C317" s="24" t="s">
        <v>66</v>
      </c>
      <c r="D317" s="25" t="str">
        <f t="shared" si="64"/>
        <v>0302-Fisioterapia</v>
      </c>
      <c r="E317" s="25" t="s">
        <v>61</v>
      </c>
      <c r="F317" s="26" t="s">
        <v>347</v>
      </c>
      <c r="G317" s="26">
        <v>1780</v>
      </c>
      <c r="H317" s="81">
        <f>SUM(G317:G319)</f>
        <v>11149</v>
      </c>
      <c r="I317" s="102">
        <f t="shared" si="51"/>
        <v>12.041777374549067</v>
      </c>
      <c r="K317" s="61"/>
      <c r="L317" s="62"/>
    </row>
    <row r="318" spans="1:12" x14ac:dyDescent="0.3">
      <c r="A318" s="23">
        <v>316</v>
      </c>
      <c r="B318" s="24" t="str">
        <f t="shared" ref="B318:C319" si="67">B317</f>
        <v>SAO SEBASTIAO</v>
      </c>
      <c r="C318" s="24" t="str">
        <f t="shared" si="67"/>
        <v>RRAS17</v>
      </c>
      <c r="D318" s="25" t="str">
        <f t="shared" si="64"/>
        <v>0302-Fisioterapia</v>
      </c>
      <c r="E318" s="25" t="s">
        <v>57</v>
      </c>
      <c r="F318" s="26" t="s">
        <v>132</v>
      </c>
      <c r="G318" s="26">
        <v>6374</v>
      </c>
      <c r="H318" s="81"/>
      <c r="I318" s="104">
        <f t="shared" si="51"/>
        <v>0</v>
      </c>
      <c r="K318" s="61"/>
      <c r="L318" s="62"/>
    </row>
    <row r="319" spans="1:12" ht="42.75" x14ac:dyDescent="0.3">
      <c r="A319" s="23">
        <v>317</v>
      </c>
      <c r="B319" s="24" t="str">
        <f t="shared" si="67"/>
        <v>SAO SEBASTIAO</v>
      </c>
      <c r="C319" s="24" t="str">
        <f t="shared" si="67"/>
        <v>RRAS17</v>
      </c>
      <c r="D319" s="25" t="str">
        <f t="shared" si="64"/>
        <v>0302-Fisioterapia</v>
      </c>
      <c r="E319" s="25" t="s">
        <v>60</v>
      </c>
      <c r="F319" s="26" t="s">
        <v>348</v>
      </c>
      <c r="G319" s="26">
        <v>2995</v>
      </c>
      <c r="H319" s="81"/>
      <c r="I319" s="103">
        <f t="shared" si="51"/>
        <v>0</v>
      </c>
      <c r="K319" s="61"/>
      <c r="L319" s="62"/>
    </row>
    <row r="320" spans="1:12" x14ac:dyDescent="0.3">
      <c r="A320" s="56">
        <v>318</v>
      </c>
      <c r="B320" s="30" t="s">
        <v>107</v>
      </c>
      <c r="C320" s="30" t="s">
        <v>66</v>
      </c>
      <c r="D320" s="31" t="str">
        <f t="shared" si="64"/>
        <v>0302-Fisioterapia</v>
      </c>
      <c r="E320" s="31" t="s">
        <v>112</v>
      </c>
      <c r="F320" s="32" t="s">
        <v>287</v>
      </c>
      <c r="G320" s="32">
        <v>5</v>
      </c>
      <c r="H320" s="66">
        <f t="shared" si="53"/>
        <v>5</v>
      </c>
      <c r="I320" s="71">
        <f t="shared" si="51"/>
        <v>5.4003845073769255E-3</v>
      </c>
      <c r="K320" s="61"/>
      <c r="L320" s="62"/>
    </row>
    <row r="321" spans="1:12" ht="28.5" x14ac:dyDescent="0.3">
      <c r="A321" s="23">
        <v>319</v>
      </c>
      <c r="B321" s="24" t="s">
        <v>82</v>
      </c>
      <c r="C321" s="24" t="s">
        <v>66</v>
      </c>
      <c r="D321" s="25" t="s">
        <v>18</v>
      </c>
      <c r="E321" s="25" t="s">
        <v>59</v>
      </c>
      <c r="F321" s="26" t="s">
        <v>194</v>
      </c>
      <c r="G321" s="26">
        <v>140</v>
      </c>
      <c r="H321" s="35">
        <f t="shared" si="53"/>
        <v>140</v>
      </c>
      <c r="I321" s="72">
        <f t="shared" si="51"/>
        <v>0.15121076620655391</v>
      </c>
      <c r="K321" s="61"/>
      <c r="L321" s="62"/>
    </row>
    <row r="322" spans="1:12" ht="28.5" x14ac:dyDescent="0.3">
      <c r="A322" s="56">
        <v>320</v>
      </c>
      <c r="B322" s="30" t="s">
        <v>3</v>
      </c>
      <c r="C322" s="30" t="s">
        <v>48</v>
      </c>
      <c r="D322" s="31" t="str">
        <f t="shared" ref="D322:D323" si="68">D321</f>
        <v>0303-Tratamentos clínicos (outras especialidade</v>
      </c>
      <c r="E322" s="31" t="s">
        <v>57</v>
      </c>
      <c r="F322" s="32" t="s">
        <v>54</v>
      </c>
      <c r="G322" s="32">
        <v>4</v>
      </c>
      <c r="H322" s="66">
        <f t="shared" si="53"/>
        <v>4</v>
      </c>
      <c r="I322" s="71">
        <f t="shared" si="51"/>
        <v>4.3203076059015405E-3</v>
      </c>
      <c r="K322" s="61"/>
      <c r="L322" s="62"/>
    </row>
    <row r="323" spans="1:12" ht="28.5" x14ac:dyDescent="0.3">
      <c r="A323" s="23">
        <v>321</v>
      </c>
      <c r="B323" s="24" t="s">
        <v>107</v>
      </c>
      <c r="C323" s="24" t="s">
        <v>66</v>
      </c>
      <c r="D323" s="25" t="str">
        <f t="shared" si="68"/>
        <v>0303-Tratamentos clínicos (outras especialidade</v>
      </c>
      <c r="E323" s="25" t="s">
        <v>57</v>
      </c>
      <c r="F323" s="26" t="s">
        <v>108</v>
      </c>
      <c r="G323" s="26">
        <v>34</v>
      </c>
      <c r="H323" s="35">
        <f t="shared" si="53"/>
        <v>34</v>
      </c>
      <c r="I323" s="72">
        <f t="shared" si="51"/>
        <v>3.6722614650163091E-2</v>
      </c>
      <c r="K323" s="61"/>
      <c r="L323" s="62"/>
    </row>
    <row r="324" spans="1:12" ht="28.5" x14ac:dyDescent="0.3">
      <c r="A324" s="56">
        <v>322</v>
      </c>
      <c r="B324" s="30" t="s">
        <v>32</v>
      </c>
      <c r="C324" s="30" t="s">
        <v>50</v>
      </c>
      <c r="D324" s="31" t="s">
        <v>19</v>
      </c>
      <c r="E324" s="31" t="s">
        <v>59</v>
      </c>
      <c r="F324" s="32" t="s">
        <v>56</v>
      </c>
      <c r="G324" s="32">
        <v>177</v>
      </c>
      <c r="H324" s="66">
        <f t="shared" ref="H324:H387" si="69">G324</f>
        <v>177</v>
      </c>
      <c r="I324" s="71">
        <f t="shared" ref="I324:I387" si="70">H324*100/92586</f>
        <v>0.19117361156114315</v>
      </c>
      <c r="K324" s="61"/>
      <c r="L324" s="62"/>
    </row>
    <row r="325" spans="1:12" ht="28.5" x14ac:dyDescent="0.3">
      <c r="A325" s="23">
        <v>323</v>
      </c>
      <c r="B325" s="24" t="s">
        <v>33</v>
      </c>
      <c r="C325" s="24" t="s">
        <v>51</v>
      </c>
      <c r="D325" s="25" t="str">
        <f t="shared" ref="D325:D341" si="71">D324</f>
        <v>0304-Tratamento em oncologia</v>
      </c>
      <c r="E325" s="25" t="s">
        <v>57</v>
      </c>
      <c r="F325" s="26" t="s">
        <v>68</v>
      </c>
      <c r="G325" s="26">
        <v>16</v>
      </c>
      <c r="H325" s="35">
        <f t="shared" si="69"/>
        <v>16</v>
      </c>
      <c r="I325" s="72">
        <f t="shared" si="70"/>
        <v>1.7281230423606162E-2</v>
      </c>
      <c r="K325" s="61"/>
      <c r="L325" s="62"/>
    </row>
    <row r="326" spans="1:12" ht="28.5" x14ac:dyDescent="0.3">
      <c r="A326" s="56">
        <v>324</v>
      </c>
      <c r="B326" s="30" t="s">
        <v>139</v>
      </c>
      <c r="C326" s="30" t="s">
        <v>66</v>
      </c>
      <c r="D326" s="31" t="str">
        <f t="shared" si="71"/>
        <v>0304-Tratamento em oncologia</v>
      </c>
      <c r="E326" s="31" t="s">
        <v>57</v>
      </c>
      <c r="F326" s="32" t="s">
        <v>140</v>
      </c>
      <c r="G326" s="32">
        <v>690</v>
      </c>
      <c r="H326" s="66">
        <f t="shared" si="69"/>
        <v>690</v>
      </c>
      <c r="I326" s="71">
        <f t="shared" si="70"/>
        <v>0.74525306201801567</v>
      </c>
      <c r="K326" s="61"/>
      <c r="L326" s="62"/>
    </row>
    <row r="327" spans="1:12" ht="28.5" x14ac:dyDescent="0.3">
      <c r="A327" s="23">
        <v>325</v>
      </c>
      <c r="B327" s="24" t="s">
        <v>261</v>
      </c>
      <c r="C327" s="24" t="s">
        <v>65</v>
      </c>
      <c r="D327" s="25" t="str">
        <f t="shared" si="71"/>
        <v>0304-Tratamento em oncologia</v>
      </c>
      <c r="E327" s="25" t="s">
        <v>57</v>
      </c>
      <c r="F327" s="26" t="s">
        <v>262</v>
      </c>
      <c r="G327" s="26">
        <v>5</v>
      </c>
      <c r="H327" s="35">
        <f t="shared" si="69"/>
        <v>5</v>
      </c>
      <c r="I327" s="72">
        <f t="shared" si="70"/>
        <v>5.4003845073769255E-3</v>
      </c>
      <c r="K327" s="61"/>
      <c r="L327" s="62"/>
    </row>
    <row r="328" spans="1:12" ht="28.5" x14ac:dyDescent="0.3">
      <c r="A328" s="56">
        <v>326</v>
      </c>
      <c r="B328" s="30" t="s">
        <v>312</v>
      </c>
      <c r="C328" s="30" t="s">
        <v>313</v>
      </c>
      <c r="D328" s="31" t="str">
        <f t="shared" si="71"/>
        <v>0304-Tratamento em oncologia</v>
      </c>
      <c r="E328" s="31" t="s">
        <v>57</v>
      </c>
      <c r="F328" s="32" t="s">
        <v>314</v>
      </c>
      <c r="G328" s="32">
        <v>12</v>
      </c>
      <c r="H328" s="66">
        <f t="shared" si="69"/>
        <v>12</v>
      </c>
      <c r="I328" s="71">
        <f t="shared" si="70"/>
        <v>1.2960922817704621E-2</v>
      </c>
      <c r="K328" s="61"/>
      <c r="L328" s="62"/>
    </row>
    <row r="329" spans="1:12" ht="28.5" x14ac:dyDescent="0.3">
      <c r="A329" s="23">
        <v>327</v>
      </c>
      <c r="B329" s="24" t="s">
        <v>117</v>
      </c>
      <c r="C329" s="24" t="s">
        <v>115</v>
      </c>
      <c r="D329" s="25" t="str">
        <f t="shared" si="71"/>
        <v>0304-Tratamento em oncologia</v>
      </c>
      <c r="E329" s="25" t="s">
        <v>57</v>
      </c>
      <c r="F329" s="26" t="s">
        <v>187</v>
      </c>
      <c r="G329" s="26">
        <v>8</v>
      </c>
      <c r="H329" s="81">
        <f>SUM(G329:G330)</f>
        <v>166</v>
      </c>
      <c r="I329" s="102">
        <f t="shared" si="70"/>
        <v>0.17929276564491392</v>
      </c>
      <c r="K329" s="61"/>
      <c r="L329" s="62"/>
    </row>
    <row r="330" spans="1:12" ht="28.5" x14ac:dyDescent="0.3">
      <c r="A330" s="23">
        <v>328</v>
      </c>
      <c r="B330" s="24" t="str">
        <f t="shared" ref="B330:C330" si="72">B329</f>
        <v>SANTOS</v>
      </c>
      <c r="C330" s="24" t="str">
        <f t="shared" si="72"/>
        <v>RRAS07</v>
      </c>
      <c r="D330" s="25" t="str">
        <f t="shared" si="71"/>
        <v>0304-Tratamento em oncologia</v>
      </c>
      <c r="E330" s="25" t="s">
        <v>57</v>
      </c>
      <c r="F330" s="26" t="s">
        <v>343</v>
      </c>
      <c r="G330" s="26">
        <v>158</v>
      </c>
      <c r="H330" s="81"/>
      <c r="I330" s="103">
        <f t="shared" si="70"/>
        <v>0</v>
      </c>
      <c r="K330" s="61"/>
      <c r="L330" s="62"/>
    </row>
    <row r="331" spans="1:12" ht="42.75" x14ac:dyDescent="0.3">
      <c r="A331" s="56">
        <v>329</v>
      </c>
      <c r="B331" s="30" t="s">
        <v>82</v>
      </c>
      <c r="C331" s="30" t="s">
        <v>66</v>
      </c>
      <c r="D331" s="31" t="str">
        <f t="shared" si="71"/>
        <v>0304-Tratamento em oncologia</v>
      </c>
      <c r="E331" s="31" t="s">
        <v>60</v>
      </c>
      <c r="F331" s="32" t="s">
        <v>200</v>
      </c>
      <c r="G331" s="32">
        <v>3232</v>
      </c>
      <c r="H331" s="106">
        <f>SUM(G331:G332)</f>
        <v>3255</v>
      </c>
      <c r="I331" s="100">
        <f t="shared" si="70"/>
        <v>3.5156503143023783</v>
      </c>
      <c r="K331" s="61"/>
      <c r="L331" s="62"/>
    </row>
    <row r="332" spans="1:12" ht="28.5" x14ac:dyDescent="0.3">
      <c r="A332" s="56">
        <v>330</v>
      </c>
      <c r="B332" s="30" t="str">
        <f t="shared" ref="B332:C332" si="73">B331</f>
        <v>SAO JOSE DOS CAMPOS</v>
      </c>
      <c r="C332" s="30" t="str">
        <f t="shared" si="73"/>
        <v>RRAS17</v>
      </c>
      <c r="D332" s="31" t="str">
        <f t="shared" si="71"/>
        <v>0304-Tratamento em oncologia</v>
      </c>
      <c r="E332" s="31" t="s">
        <v>59</v>
      </c>
      <c r="F332" s="32" t="s">
        <v>121</v>
      </c>
      <c r="G332" s="32">
        <v>23</v>
      </c>
      <c r="H332" s="106"/>
      <c r="I332" s="101">
        <f t="shared" si="70"/>
        <v>0</v>
      </c>
      <c r="K332" s="61"/>
      <c r="L332" s="62"/>
    </row>
    <row r="333" spans="1:12" ht="28.5" x14ac:dyDescent="0.3">
      <c r="A333" s="23">
        <v>331</v>
      </c>
      <c r="B333" s="24" t="s">
        <v>3</v>
      </c>
      <c r="C333" s="24" t="s">
        <v>48</v>
      </c>
      <c r="D333" s="25" t="str">
        <f t="shared" si="71"/>
        <v>0304-Tratamento em oncologia</v>
      </c>
      <c r="E333" s="25" t="s">
        <v>57</v>
      </c>
      <c r="F333" s="26" t="s">
        <v>201</v>
      </c>
      <c r="G333" s="26">
        <v>3</v>
      </c>
      <c r="H333" s="81">
        <f>SUM(G333:G340)</f>
        <v>534</v>
      </c>
      <c r="I333" s="102">
        <f t="shared" si="70"/>
        <v>0.57676106538785565</v>
      </c>
      <c r="K333" s="61"/>
      <c r="L333" s="62"/>
    </row>
    <row r="334" spans="1:12" ht="28.5" x14ac:dyDescent="0.3">
      <c r="A334" s="23">
        <v>332</v>
      </c>
      <c r="B334" s="24" t="str">
        <f t="shared" ref="B334:C340" si="74">B333</f>
        <v>SAO PAULO</v>
      </c>
      <c r="C334" s="24" t="str">
        <f t="shared" si="74"/>
        <v>RRAS06</v>
      </c>
      <c r="D334" s="25" t="str">
        <f t="shared" si="71"/>
        <v>0304-Tratamento em oncologia</v>
      </c>
      <c r="E334" s="25" t="s">
        <v>57</v>
      </c>
      <c r="F334" s="26" t="s">
        <v>54</v>
      </c>
      <c r="G334" s="26">
        <v>73</v>
      </c>
      <c r="H334" s="81"/>
      <c r="I334" s="104">
        <f t="shared" si="70"/>
        <v>0</v>
      </c>
      <c r="K334" s="61"/>
      <c r="L334" s="62"/>
    </row>
    <row r="335" spans="1:12" ht="28.5" x14ac:dyDescent="0.3">
      <c r="A335" s="23">
        <v>333</v>
      </c>
      <c r="B335" s="24" t="str">
        <f t="shared" si="74"/>
        <v>SAO PAULO</v>
      </c>
      <c r="C335" s="24" t="str">
        <f t="shared" si="74"/>
        <v>RRAS06</v>
      </c>
      <c r="D335" s="25" t="str">
        <f t="shared" si="71"/>
        <v>0304-Tratamento em oncologia</v>
      </c>
      <c r="E335" s="25" t="s">
        <v>59</v>
      </c>
      <c r="F335" s="26" t="s">
        <v>106</v>
      </c>
      <c r="G335" s="26">
        <v>98</v>
      </c>
      <c r="H335" s="81"/>
      <c r="I335" s="104">
        <f t="shared" si="70"/>
        <v>0</v>
      </c>
      <c r="K335" s="61"/>
      <c r="L335" s="62"/>
    </row>
    <row r="336" spans="1:12" ht="28.5" x14ac:dyDescent="0.3">
      <c r="A336" s="23">
        <v>334</v>
      </c>
      <c r="B336" s="24" t="str">
        <f t="shared" si="74"/>
        <v>SAO PAULO</v>
      </c>
      <c r="C336" s="24" t="str">
        <f t="shared" si="74"/>
        <v>RRAS06</v>
      </c>
      <c r="D336" s="25" t="str">
        <f t="shared" si="71"/>
        <v>0304-Tratamento em oncologia</v>
      </c>
      <c r="E336" s="25" t="s">
        <v>59</v>
      </c>
      <c r="F336" s="26" t="s">
        <v>214</v>
      </c>
      <c r="G336" s="26">
        <v>93</v>
      </c>
      <c r="H336" s="81"/>
      <c r="I336" s="104">
        <f t="shared" si="70"/>
        <v>0</v>
      </c>
      <c r="K336" s="61"/>
      <c r="L336" s="62"/>
    </row>
    <row r="337" spans="1:12" ht="28.5" x14ac:dyDescent="0.3">
      <c r="A337" s="23">
        <v>335</v>
      </c>
      <c r="B337" s="24" t="str">
        <f t="shared" si="74"/>
        <v>SAO PAULO</v>
      </c>
      <c r="C337" s="24" t="str">
        <f t="shared" si="74"/>
        <v>RRAS06</v>
      </c>
      <c r="D337" s="25" t="str">
        <f t="shared" si="71"/>
        <v>0304-Tratamento em oncologia</v>
      </c>
      <c r="E337" s="25" t="s">
        <v>57</v>
      </c>
      <c r="F337" s="26" t="s">
        <v>188</v>
      </c>
      <c r="G337" s="26">
        <v>131</v>
      </c>
      <c r="H337" s="81"/>
      <c r="I337" s="104">
        <f t="shared" si="70"/>
        <v>0</v>
      </c>
      <c r="K337" s="61"/>
      <c r="L337" s="62"/>
    </row>
    <row r="338" spans="1:12" ht="28.5" x14ac:dyDescent="0.25">
      <c r="A338" s="23">
        <v>336</v>
      </c>
      <c r="B338" s="24" t="str">
        <f t="shared" si="74"/>
        <v>SAO PAULO</v>
      </c>
      <c r="C338" s="24" t="str">
        <f t="shared" si="74"/>
        <v>RRAS06</v>
      </c>
      <c r="D338" s="25" t="str">
        <f t="shared" si="71"/>
        <v>0304-Tratamento em oncologia</v>
      </c>
      <c r="E338" s="25" t="s">
        <v>59</v>
      </c>
      <c r="F338" s="26" t="s">
        <v>183</v>
      </c>
      <c r="G338" s="26">
        <v>3</v>
      </c>
      <c r="H338" s="81"/>
      <c r="I338" s="104">
        <f t="shared" si="70"/>
        <v>0</v>
      </c>
      <c r="K338" s="63"/>
      <c r="L338" s="64"/>
    </row>
    <row r="339" spans="1:12" ht="28.5" x14ac:dyDescent="0.3">
      <c r="A339" s="23">
        <v>337</v>
      </c>
      <c r="B339" s="24" t="str">
        <f t="shared" si="74"/>
        <v>SAO PAULO</v>
      </c>
      <c r="C339" s="24" t="str">
        <f t="shared" si="74"/>
        <v>RRAS06</v>
      </c>
      <c r="D339" s="25" t="str">
        <f t="shared" si="71"/>
        <v>0304-Tratamento em oncologia</v>
      </c>
      <c r="E339" s="25" t="s">
        <v>57</v>
      </c>
      <c r="F339" s="26" t="s">
        <v>53</v>
      </c>
      <c r="G339" s="26">
        <v>6</v>
      </c>
      <c r="H339" s="81"/>
      <c r="I339" s="104">
        <f t="shared" si="70"/>
        <v>0</v>
      </c>
      <c r="K339" s="61"/>
      <c r="L339" s="62"/>
    </row>
    <row r="340" spans="1:12" ht="28.5" x14ac:dyDescent="0.3">
      <c r="A340" s="23">
        <v>338</v>
      </c>
      <c r="B340" s="24" t="str">
        <f t="shared" si="74"/>
        <v>SAO PAULO</v>
      </c>
      <c r="C340" s="24" t="str">
        <f t="shared" si="74"/>
        <v>RRAS06</v>
      </c>
      <c r="D340" s="25" t="str">
        <f t="shared" si="71"/>
        <v>0304-Tratamento em oncologia</v>
      </c>
      <c r="E340" s="25" t="s">
        <v>59</v>
      </c>
      <c r="F340" s="26" t="s">
        <v>131</v>
      </c>
      <c r="G340" s="26">
        <v>127</v>
      </c>
      <c r="H340" s="81"/>
      <c r="I340" s="103">
        <f t="shared" si="70"/>
        <v>0</v>
      </c>
      <c r="K340" s="61"/>
      <c r="L340" s="62"/>
    </row>
    <row r="341" spans="1:12" ht="28.5" x14ac:dyDescent="0.3">
      <c r="A341" s="56">
        <v>339</v>
      </c>
      <c r="B341" s="30" t="s">
        <v>107</v>
      </c>
      <c r="C341" s="30" t="s">
        <v>66</v>
      </c>
      <c r="D341" s="31" t="str">
        <f t="shared" si="71"/>
        <v>0304-Tratamento em oncologia</v>
      </c>
      <c r="E341" s="31" t="s">
        <v>57</v>
      </c>
      <c r="F341" s="32" t="s">
        <v>108</v>
      </c>
      <c r="G341" s="32">
        <v>422</v>
      </c>
      <c r="H341" s="66">
        <f t="shared" si="69"/>
        <v>422</v>
      </c>
      <c r="I341" s="71">
        <f t="shared" si="70"/>
        <v>0.45579245242261252</v>
      </c>
      <c r="K341" s="61"/>
      <c r="L341" s="62"/>
    </row>
    <row r="342" spans="1:12" ht="42.75" x14ac:dyDescent="0.25">
      <c r="A342" s="23">
        <v>340</v>
      </c>
      <c r="B342" s="24" t="s">
        <v>83</v>
      </c>
      <c r="C342" s="24" t="s">
        <v>66</v>
      </c>
      <c r="D342" s="25" t="s">
        <v>20</v>
      </c>
      <c r="E342" s="25" t="s">
        <v>60</v>
      </c>
      <c r="F342" s="26" t="s">
        <v>84</v>
      </c>
      <c r="G342" s="26">
        <v>4694</v>
      </c>
      <c r="H342" s="35">
        <f t="shared" si="69"/>
        <v>4694</v>
      </c>
      <c r="I342" s="72">
        <f t="shared" si="70"/>
        <v>5.0698809755254572</v>
      </c>
      <c r="K342" s="63"/>
      <c r="L342" s="64"/>
    </row>
    <row r="343" spans="1:12" ht="28.5" x14ac:dyDescent="0.3">
      <c r="A343" s="56">
        <v>341</v>
      </c>
      <c r="B343" s="30" t="s">
        <v>107</v>
      </c>
      <c r="C343" s="30" t="s">
        <v>66</v>
      </c>
      <c r="D343" s="31" t="str">
        <f>D342</f>
        <v>0305-Tratamento em nefrologia</v>
      </c>
      <c r="E343" s="31" t="s">
        <v>58</v>
      </c>
      <c r="F343" s="32" t="s">
        <v>306</v>
      </c>
      <c r="G343" s="32">
        <v>12</v>
      </c>
      <c r="H343" s="66">
        <f t="shared" si="69"/>
        <v>12</v>
      </c>
      <c r="I343" s="71">
        <f t="shared" si="70"/>
        <v>1.2960922817704621E-2</v>
      </c>
      <c r="K343" s="61"/>
      <c r="L343" s="62"/>
    </row>
    <row r="344" spans="1:12" x14ac:dyDescent="0.25">
      <c r="A344" s="23">
        <v>342</v>
      </c>
      <c r="B344" s="24" t="s">
        <v>33</v>
      </c>
      <c r="C344" s="24" t="s">
        <v>51</v>
      </c>
      <c r="D344" s="25" t="s">
        <v>21</v>
      </c>
      <c r="E344" s="25" t="s">
        <v>57</v>
      </c>
      <c r="F344" s="26" t="s">
        <v>68</v>
      </c>
      <c r="G344" s="26">
        <v>43</v>
      </c>
      <c r="H344" s="35">
        <f t="shared" si="69"/>
        <v>43</v>
      </c>
      <c r="I344" s="72">
        <f t="shared" si="70"/>
        <v>4.6443306763441557E-2</v>
      </c>
      <c r="K344" s="63"/>
      <c r="L344" s="64"/>
    </row>
    <row r="345" spans="1:12" x14ac:dyDescent="0.3">
      <c r="A345" s="56">
        <v>343</v>
      </c>
      <c r="B345" s="30" t="s">
        <v>76</v>
      </c>
      <c r="C345" s="30" t="s">
        <v>66</v>
      </c>
      <c r="D345" s="31" t="str">
        <f t="shared" ref="D345:D349" si="75">D344</f>
        <v>0306-Hemoterapia</v>
      </c>
      <c r="E345" s="31" t="s">
        <v>57</v>
      </c>
      <c r="F345" s="32" t="s">
        <v>77</v>
      </c>
      <c r="G345" s="32">
        <v>47</v>
      </c>
      <c r="H345" s="66">
        <f t="shared" si="69"/>
        <v>47</v>
      </c>
      <c r="I345" s="71">
        <f t="shared" si="70"/>
        <v>5.0763614369343096E-2</v>
      </c>
      <c r="K345" s="61"/>
      <c r="L345" s="62"/>
    </row>
    <row r="346" spans="1:12" x14ac:dyDescent="0.3">
      <c r="A346" s="23">
        <v>344</v>
      </c>
      <c r="B346" s="24" t="s">
        <v>139</v>
      </c>
      <c r="C346" s="24" t="s">
        <v>66</v>
      </c>
      <c r="D346" s="25" t="str">
        <f t="shared" si="75"/>
        <v>0306-Hemoterapia</v>
      </c>
      <c r="E346" s="25" t="s">
        <v>57</v>
      </c>
      <c r="F346" s="26" t="s">
        <v>140</v>
      </c>
      <c r="G346" s="26">
        <v>3</v>
      </c>
      <c r="H346" s="35">
        <f t="shared" si="69"/>
        <v>3</v>
      </c>
      <c r="I346" s="72">
        <f t="shared" si="70"/>
        <v>3.2402307044261552E-3</v>
      </c>
      <c r="K346" s="61"/>
      <c r="L346" s="62"/>
    </row>
    <row r="347" spans="1:12" ht="42.75" x14ac:dyDescent="0.25">
      <c r="A347" s="56">
        <v>345</v>
      </c>
      <c r="B347" s="30" t="s">
        <v>117</v>
      </c>
      <c r="C347" s="30" t="s">
        <v>115</v>
      </c>
      <c r="D347" s="31" t="str">
        <f t="shared" si="75"/>
        <v>0306-Hemoterapia</v>
      </c>
      <c r="E347" s="31" t="s">
        <v>60</v>
      </c>
      <c r="F347" s="32" t="s">
        <v>280</v>
      </c>
      <c r="G347" s="32">
        <v>5</v>
      </c>
      <c r="H347" s="66">
        <f t="shared" si="69"/>
        <v>5</v>
      </c>
      <c r="I347" s="71">
        <f t="shared" si="70"/>
        <v>5.4003845073769255E-3</v>
      </c>
      <c r="K347" s="63"/>
      <c r="L347" s="64"/>
    </row>
    <row r="348" spans="1:12" x14ac:dyDescent="0.3">
      <c r="A348" s="23">
        <v>346</v>
      </c>
      <c r="B348" s="24" t="s">
        <v>3</v>
      </c>
      <c r="C348" s="24" t="s">
        <v>48</v>
      </c>
      <c r="D348" s="25" t="str">
        <f t="shared" si="75"/>
        <v>0306-Hemoterapia</v>
      </c>
      <c r="E348" s="25" t="s">
        <v>57</v>
      </c>
      <c r="F348" s="26" t="s">
        <v>54</v>
      </c>
      <c r="G348" s="26">
        <v>5</v>
      </c>
      <c r="H348" s="35">
        <f t="shared" si="69"/>
        <v>5</v>
      </c>
      <c r="I348" s="72">
        <f t="shared" si="70"/>
        <v>5.4003845073769255E-3</v>
      </c>
      <c r="K348" s="61"/>
      <c r="L348" s="62"/>
    </row>
    <row r="349" spans="1:12" x14ac:dyDescent="0.3">
      <c r="A349" s="56">
        <v>347</v>
      </c>
      <c r="B349" s="30" t="s">
        <v>83</v>
      </c>
      <c r="C349" s="30" t="s">
        <v>66</v>
      </c>
      <c r="D349" s="31" t="str">
        <f t="shared" si="75"/>
        <v>0306-Hemoterapia</v>
      </c>
      <c r="E349" s="31" t="s">
        <v>57</v>
      </c>
      <c r="F349" s="32" t="s">
        <v>132</v>
      </c>
      <c r="G349" s="32">
        <v>175</v>
      </c>
      <c r="H349" s="66">
        <f t="shared" si="69"/>
        <v>175</v>
      </c>
      <c r="I349" s="71">
        <f t="shared" si="70"/>
        <v>0.18901345775819239</v>
      </c>
      <c r="K349" s="61"/>
      <c r="L349" s="62"/>
    </row>
    <row r="350" spans="1:12" ht="28.5" x14ac:dyDescent="0.3">
      <c r="A350" s="23">
        <v>348</v>
      </c>
      <c r="B350" s="24" t="s">
        <v>34</v>
      </c>
      <c r="C350" s="24" t="s">
        <v>49</v>
      </c>
      <c r="D350" s="25" t="s">
        <v>38</v>
      </c>
      <c r="E350" s="25" t="s">
        <v>59</v>
      </c>
      <c r="F350" s="26" t="s">
        <v>69</v>
      </c>
      <c r="G350" s="26">
        <v>20</v>
      </c>
      <c r="H350" s="35">
        <f t="shared" si="69"/>
        <v>20</v>
      </c>
      <c r="I350" s="72">
        <f t="shared" si="70"/>
        <v>2.1601538029507702E-2</v>
      </c>
      <c r="K350" s="61"/>
      <c r="L350" s="62"/>
    </row>
    <row r="351" spans="1:12" ht="42.75" x14ac:dyDescent="0.25">
      <c r="A351" s="56">
        <v>349</v>
      </c>
      <c r="B351" s="30" t="s">
        <v>202</v>
      </c>
      <c r="C351" s="30" t="s">
        <v>143</v>
      </c>
      <c r="D351" s="31" t="str">
        <f>D350</f>
        <v>0307-Tratamentos odontológicos</v>
      </c>
      <c r="E351" s="31" t="s">
        <v>60</v>
      </c>
      <c r="F351" s="32" t="s">
        <v>203</v>
      </c>
      <c r="G351" s="32">
        <v>19</v>
      </c>
      <c r="H351" s="66">
        <f t="shared" si="69"/>
        <v>19</v>
      </c>
      <c r="I351" s="71">
        <f t="shared" si="70"/>
        <v>2.0521461128032315E-2</v>
      </c>
      <c r="K351" s="63"/>
      <c r="L351" s="64"/>
    </row>
    <row r="352" spans="1:12" ht="42.75" x14ac:dyDescent="0.3">
      <c r="A352" s="23">
        <v>350</v>
      </c>
      <c r="B352" s="24" t="s">
        <v>117</v>
      </c>
      <c r="C352" s="24" t="s">
        <v>115</v>
      </c>
      <c r="D352" s="25" t="s">
        <v>22</v>
      </c>
      <c r="E352" s="25" t="s">
        <v>60</v>
      </c>
      <c r="F352" s="26" t="s">
        <v>326</v>
      </c>
      <c r="G352" s="26">
        <v>2</v>
      </c>
      <c r="H352" s="35">
        <f t="shared" si="69"/>
        <v>2</v>
      </c>
      <c r="I352" s="72">
        <f t="shared" si="70"/>
        <v>2.1601538029507703E-3</v>
      </c>
      <c r="K352" s="61"/>
      <c r="L352" s="62"/>
    </row>
    <row r="353" spans="1:12" x14ac:dyDescent="0.3">
      <c r="A353" s="56">
        <v>351</v>
      </c>
      <c r="B353" s="30" t="s">
        <v>3</v>
      </c>
      <c r="C353" s="30" t="s">
        <v>48</v>
      </c>
      <c r="D353" s="31" t="str">
        <f t="shared" ref="D353:D355" si="76">D352</f>
        <v>0309-Terapias especializadas</v>
      </c>
      <c r="E353" s="31" t="s">
        <v>57</v>
      </c>
      <c r="F353" s="32" t="s">
        <v>54</v>
      </c>
      <c r="G353" s="32">
        <v>4</v>
      </c>
      <c r="H353" s="106">
        <f>SUM(G353:G354)</f>
        <v>8</v>
      </c>
      <c r="I353" s="100">
        <f t="shared" si="70"/>
        <v>8.6406152118030811E-3</v>
      </c>
      <c r="K353" s="61"/>
      <c r="L353" s="62"/>
    </row>
    <row r="354" spans="1:12" x14ac:dyDescent="0.3">
      <c r="A354" s="56">
        <v>352</v>
      </c>
      <c r="B354" s="30" t="str">
        <f t="shared" ref="B354:C354" si="77">B353</f>
        <v>SAO PAULO</v>
      </c>
      <c r="C354" s="30" t="str">
        <f t="shared" si="77"/>
        <v>RRAS06</v>
      </c>
      <c r="D354" s="31" t="str">
        <f t="shared" si="76"/>
        <v>0309-Terapias especializadas</v>
      </c>
      <c r="E354" s="31" t="s">
        <v>67</v>
      </c>
      <c r="F354" s="32" t="s">
        <v>179</v>
      </c>
      <c r="G354" s="32">
        <v>4</v>
      </c>
      <c r="H354" s="106"/>
      <c r="I354" s="101">
        <f t="shared" si="70"/>
        <v>0</v>
      </c>
      <c r="K354" s="61"/>
      <c r="L354" s="62"/>
    </row>
    <row r="355" spans="1:12" x14ac:dyDescent="0.25">
      <c r="A355" s="23">
        <v>353</v>
      </c>
      <c r="B355" s="24" t="s">
        <v>107</v>
      </c>
      <c r="C355" s="24" t="s">
        <v>66</v>
      </c>
      <c r="D355" s="25" t="str">
        <f t="shared" si="76"/>
        <v>0309-Terapias especializadas</v>
      </c>
      <c r="E355" s="25" t="s">
        <v>57</v>
      </c>
      <c r="F355" s="26" t="s">
        <v>108</v>
      </c>
      <c r="G355" s="26">
        <v>100</v>
      </c>
      <c r="H355" s="35">
        <f t="shared" si="69"/>
        <v>100</v>
      </c>
      <c r="I355" s="72">
        <f t="shared" si="70"/>
        <v>0.1080076901475385</v>
      </c>
      <c r="K355" s="63"/>
      <c r="L355" s="64"/>
    </row>
    <row r="356" spans="1:12" ht="28.5" x14ac:dyDescent="0.3">
      <c r="A356" s="56">
        <v>354</v>
      </c>
      <c r="B356" s="30" t="s">
        <v>76</v>
      </c>
      <c r="C356" s="30" t="s">
        <v>66</v>
      </c>
      <c r="D356" s="31" t="s">
        <v>23</v>
      </c>
      <c r="E356" s="31" t="s">
        <v>57</v>
      </c>
      <c r="F356" s="32" t="s">
        <v>77</v>
      </c>
      <c r="G356" s="32">
        <v>3</v>
      </c>
      <c r="H356" s="106">
        <f>SUM(G356:G357)</f>
        <v>20</v>
      </c>
      <c r="I356" s="100">
        <f t="shared" si="70"/>
        <v>2.1601538029507702E-2</v>
      </c>
      <c r="K356" s="61"/>
      <c r="L356" s="62"/>
    </row>
    <row r="357" spans="1:12" ht="28.5" x14ac:dyDescent="0.3">
      <c r="A357" s="56">
        <v>355</v>
      </c>
      <c r="B357" s="30" t="str">
        <f t="shared" ref="B357:C357" si="78">B356</f>
        <v>CARAGUATATUBA</v>
      </c>
      <c r="C357" s="30" t="str">
        <f t="shared" si="78"/>
        <v>RRAS17</v>
      </c>
      <c r="D357" s="31" t="str">
        <f t="shared" ref="D357:D367" si="79">D356</f>
        <v>0401-Peq cirurg.e cirurg pele,tecido subcut muc</v>
      </c>
      <c r="E357" s="31" t="s">
        <v>67</v>
      </c>
      <c r="F357" s="32" t="s">
        <v>78</v>
      </c>
      <c r="G357" s="32">
        <v>17</v>
      </c>
      <c r="H357" s="106"/>
      <c r="I357" s="101">
        <f t="shared" si="70"/>
        <v>0</v>
      </c>
      <c r="K357" s="61"/>
      <c r="L357" s="62"/>
    </row>
    <row r="358" spans="1:12" ht="28.5" x14ac:dyDescent="0.3">
      <c r="A358" s="23">
        <v>356</v>
      </c>
      <c r="B358" s="24" t="s">
        <v>345</v>
      </c>
      <c r="C358" s="24" t="s">
        <v>115</v>
      </c>
      <c r="D358" s="25" t="str">
        <f t="shared" si="79"/>
        <v>0401-Peq cirurg.e cirurg pele,tecido subcut muc</v>
      </c>
      <c r="E358" s="25" t="s">
        <v>57</v>
      </c>
      <c r="F358" s="26" t="s">
        <v>355</v>
      </c>
      <c r="G358" s="26">
        <v>0</v>
      </c>
      <c r="H358" s="35">
        <f t="shared" si="69"/>
        <v>0</v>
      </c>
      <c r="I358" s="72">
        <f t="shared" si="70"/>
        <v>0</v>
      </c>
      <c r="K358" s="61"/>
      <c r="L358" s="62"/>
    </row>
    <row r="359" spans="1:12" ht="28.5" x14ac:dyDescent="0.3">
      <c r="A359" s="56">
        <v>357</v>
      </c>
      <c r="B359" s="30" t="s">
        <v>139</v>
      </c>
      <c r="C359" s="30" t="s">
        <v>66</v>
      </c>
      <c r="D359" s="31" t="str">
        <f t="shared" si="79"/>
        <v>0401-Peq cirurg.e cirurg pele,tecido subcut muc</v>
      </c>
      <c r="E359" s="31" t="s">
        <v>57</v>
      </c>
      <c r="F359" s="32" t="s">
        <v>140</v>
      </c>
      <c r="G359" s="32">
        <v>3</v>
      </c>
      <c r="H359" s="66">
        <f t="shared" si="69"/>
        <v>3</v>
      </c>
      <c r="I359" s="71">
        <f t="shared" si="70"/>
        <v>3.2402307044261552E-3</v>
      </c>
      <c r="K359" s="61"/>
      <c r="L359" s="62"/>
    </row>
    <row r="360" spans="1:12" ht="28.5" x14ac:dyDescent="0.3">
      <c r="A360" s="23">
        <v>358</v>
      </c>
      <c r="B360" s="24" t="s">
        <v>151</v>
      </c>
      <c r="C360" s="24" t="s">
        <v>64</v>
      </c>
      <c r="D360" s="25" t="str">
        <f t="shared" si="79"/>
        <v>0401-Peq cirurg.e cirurg pele,tecido subcut muc</v>
      </c>
      <c r="E360" s="25" t="s">
        <v>57</v>
      </c>
      <c r="F360" s="26" t="s">
        <v>356</v>
      </c>
      <c r="G360" s="26">
        <v>1</v>
      </c>
      <c r="H360" s="35">
        <f t="shared" si="69"/>
        <v>1</v>
      </c>
      <c r="I360" s="72">
        <f t="shared" si="70"/>
        <v>1.0800769014753851E-3</v>
      </c>
      <c r="K360" s="61"/>
      <c r="L360" s="62"/>
    </row>
    <row r="361" spans="1:12" ht="28.5" x14ac:dyDescent="0.3">
      <c r="A361" s="56">
        <v>359</v>
      </c>
      <c r="B361" s="30" t="s">
        <v>82</v>
      </c>
      <c r="C361" s="30" t="s">
        <v>66</v>
      </c>
      <c r="D361" s="31" t="str">
        <f t="shared" si="79"/>
        <v>0401-Peq cirurg.e cirurg pele,tecido subcut muc</v>
      </c>
      <c r="E361" s="31" t="s">
        <v>59</v>
      </c>
      <c r="F361" s="32" t="s">
        <v>121</v>
      </c>
      <c r="G361" s="32">
        <v>37</v>
      </c>
      <c r="H361" s="66">
        <f t="shared" si="69"/>
        <v>37</v>
      </c>
      <c r="I361" s="71">
        <f t="shared" si="70"/>
        <v>3.9962845354589244E-2</v>
      </c>
      <c r="K361" s="61"/>
      <c r="L361" s="62"/>
    </row>
    <row r="362" spans="1:12" ht="28.5" x14ac:dyDescent="0.3">
      <c r="A362" s="23">
        <v>360</v>
      </c>
      <c r="B362" s="24" t="s">
        <v>3</v>
      </c>
      <c r="C362" s="24" t="s">
        <v>48</v>
      </c>
      <c r="D362" s="25" t="str">
        <f t="shared" si="79"/>
        <v>0401-Peq cirurg.e cirurg pele,tecido subcut muc</v>
      </c>
      <c r="E362" s="25" t="s">
        <v>57</v>
      </c>
      <c r="F362" s="26" t="s">
        <v>54</v>
      </c>
      <c r="G362" s="26">
        <v>17</v>
      </c>
      <c r="H362" s="81">
        <f>SUM(G362:G363)</f>
        <v>20</v>
      </c>
      <c r="I362" s="102">
        <f t="shared" si="70"/>
        <v>2.1601538029507702E-2</v>
      </c>
      <c r="K362" s="61"/>
      <c r="L362" s="62"/>
    </row>
    <row r="363" spans="1:12" ht="28.5" x14ac:dyDescent="0.3">
      <c r="A363" s="23">
        <v>361</v>
      </c>
      <c r="B363" s="24" t="str">
        <f t="shared" ref="B363:C363" si="80">B362</f>
        <v>SAO PAULO</v>
      </c>
      <c r="C363" s="24" t="str">
        <f t="shared" si="80"/>
        <v>RRAS06</v>
      </c>
      <c r="D363" s="25" t="str">
        <f t="shared" si="79"/>
        <v>0401-Peq cirurg.e cirurg pele,tecido subcut muc</v>
      </c>
      <c r="E363" s="25" t="s">
        <v>59</v>
      </c>
      <c r="F363" s="26" t="s">
        <v>131</v>
      </c>
      <c r="G363" s="26">
        <v>3</v>
      </c>
      <c r="H363" s="81"/>
      <c r="I363" s="103">
        <f t="shared" si="70"/>
        <v>0</v>
      </c>
      <c r="K363" s="61"/>
      <c r="L363" s="62"/>
    </row>
    <row r="364" spans="1:12" ht="28.5" x14ac:dyDescent="0.3">
      <c r="A364" s="56">
        <v>362</v>
      </c>
      <c r="B364" s="30" t="s">
        <v>83</v>
      </c>
      <c r="C364" s="30" t="s">
        <v>66</v>
      </c>
      <c r="D364" s="31" t="str">
        <f t="shared" si="79"/>
        <v>0401-Peq cirurg.e cirurg pele,tecido subcut muc</v>
      </c>
      <c r="E364" s="31" t="s">
        <v>61</v>
      </c>
      <c r="F364" s="32" t="s">
        <v>357</v>
      </c>
      <c r="G364" s="32">
        <v>76</v>
      </c>
      <c r="H364" s="106">
        <f>SUM(G364:G366)</f>
        <v>1298</v>
      </c>
      <c r="I364" s="100">
        <f t="shared" si="70"/>
        <v>1.4019398181150498</v>
      </c>
      <c r="K364" s="61"/>
      <c r="L364" s="62"/>
    </row>
    <row r="365" spans="1:12" ht="28.5" x14ac:dyDescent="0.3">
      <c r="A365" s="56">
        <v>363</v>
      </c>
      <c r="B365" s="30" t="str">
        <f t="shared" ref="B365:C366" si="81">B364</f>
        <v>SAO SEBASTIAO</v>
      </c>
      <c r="C365" s="30" t="str">
        <f t="shared" si="81"/>
        <v>RRAS17</v>
      </c>
      <c r="D365" s="31" t="str">
        <f t="shared" si="79"/>
        <v>0401-Peq cirurg.e cirurg pele,tecido subcut muc</v>
      </c>
      <c r="E365" s="31" t="s">
        <v>57</v>
      </c>
      <c r="F365" s="32" t="s">
        <v>132</v>
      </c>
      <c r="G365" s="32">
        <v>503</v>
      </c>
      <c r="H365" s="106"/>
      <c r="I365" s="105">
        <f t="shared" si="70"/>
        <v>0</v>
      </c>
      <c r="K365" s="61"/>
      <c r="L365" s="62"/>
    </row>
    <row r="366" spans="1:12" ht="28.5" x14ac:dyDescent="0.3">
      <c r="A366" s="56">
        <v>364</v>
      </c>
      <c r="B366" s="30" t="str">
        <f t="shared" si="81"/>
        <v>SAO SEBASTIAO</v>
      </c>
      <c r="C366" s="30" t="str">
        <f t="shared" si="81"/>
        <v>RRAS17</v>
      </c>
      <c r="D366" s="31" t="str">
        <f t="shared" si="79"/>
        <v>0401-Peq cirurg.e cirurg pele,tecido subcut muc</v>
      </c>
      <c r="E366" s="31" t="s">
        <v>205</v>
      </c>
      <c r="F366" s="32" t="s">
        <v>204</v>
      </c>
      <c r="G366" s="32">
        <v>719</v>
      </c>
      <c r="H366" s="106"/>
      <c r="I366" s="101">
        <f t="shared" si="70"/>
        <v>0</v>
      </c>
      <c r="K366" s="61"/>
      <c r="L366" s="62"/>
    </row>
    <row r="367" spans="1:12" ht="28.5" x14ac:dyDescent="0.3">
      <c r="A367" s="23">
        <v>365</v>
      </c>
      <c r="B367" s="24" t="s">
        <v>107</v>
      </c>
      <c r="C367" s="24" t="s">
        <v>66</v>
      </c>
      <c r="D367" s="25" t="str">
        <f t="shared" si="79"/>
        <v>0401-Peq cirurg.e cirurg pele,tecido subcut muc</v>
      </c>
      <c r="E367" s="25" t="s">
        <v>57</v>
      </c>
      <c r="F367" s="26" t="s">
        <v>108</v>
      </c>
      <c r="G367" s="26">
        <v>24</v>
      </c>
      <c r="H367" s="35">
        <f t="shared" si="69"/>
        <v>24</v>
      </c>
      <c r="I367" s="72">
        <f t="shared" si="70"/>
        <v>2.5921845635409241E-2</v>
      </c>
      <c r="K367" s="61"/>
      <c r="L367" s="62"/>
    </row>
    <row r="368" spans="1:12" ht="28.5" x14ac:dyDescent="0.3">
      <c r="A368" s="56">
        <v>366</v>
      </c>
      <c r="B368" s="30" t="s">
        <v>83</v>
      </c>
      <c r="C368" s="30" t="s">
        <v>66</v>
      </c>
      <c r="D368" s="31" t="s">
        <v>39</v>
      </c>
      <c r="E368" s="31" t="s">
        <v>61</v>
      </c>
      <c r="F368" s="32" t="s">
        <v>358</v>
      </c>
      <c r="G368" s="32">
        <v>9</v>
      </c>
      <c r="H368" s="106">
        <f>SUM(G368:G375)</f>
        <v>63</v>
      </c>
      <c r="I368" s="100">
        <f t="shared" si="70"/>
        <v>6.8044844792949255E-2</v>
      </c>
      <c r="K368" s="61"/>
      <c r="L368" s="62"/>
    </row>
    <row r="369" spans="1:12" ht="28.5" x14ac:dyDescent="0.3">
      <c r="A369" s="56">
        <v>367</v>
      </c>
      <c r="B369" s="30" t="str">
        <f t="shared" ref="B369:C375" si="82">B368</f>
        <v>SAO SEBASTIAO</v>
      </c>
      <c r="C369" s="30" t="str">
        <f t="shared" si="82"/>
        <v>RRAS17</v>
      </c>
      <c r="D369" s="31" t="str">
        <f t="shared" ref="D369:D376" si="83">D368</f>
        <v>0404-Cirurgia vias aéreas superiores,cabeça pes</v>
      </c>
      <c r="E369" s="31" t="s">
        <v>61</v>
      </c>
      <c r="F369" s="32" t="s">
        <v>359</v>
      </c>
      <c r="G369" s="32">
        <v>1</v>
      </c>
      <c r="H369" s="106"/>
      <c r="I369" s="105">
        <f t="shared" si="70"/>
        <v>0</v>
      </c>
      <c r="K369" s="61"/>
      <c r="L369" s="62"/>
    </row>
    <row r="370" spans="1:12" ht="28.5" x14ac:dyDescent="0.3">
      <c r="A370" s="56">
        <v>368</v>
      </c>
      <c r="B370" s="30" t="str">
        <f t="shared" si="82"/>
        <v>SAO SEBASTIAO</v>
      </c>
      <c r="C370" s="30" t="str">
        <f t="shared" si="82"/>
        <v>RRAS17</v>
      </c>
      <c r="D370" s="31" t="str">
        <f t="shared" si="83"/>
        <v>0404-Cirurgia vias aéreas superiores,cabeça pes</v>
      </c>
      <c r="E370" s="31" t="s">
        <v>61</v>
      </c>
      <c r="F370" s="32" t="s">
        <v>360</v>
      </c>
      <c r="G370" s="32">
        <v>1</v>
      </c>
      <c r="H370" s="106"/>
      <c r="I370" s="105">
        <f t="shared" si="70"/>
        <v>0</v>
      </c>
      <c r="K370" s="61"/>
      <c r="L370" s="62"/>
    </row>
    <row r="371" spans="1:12" ht="28.5" x14ac:dyDescent="0.3">
      <c r="A371" s="56">
        <v>369</v>
      </c>
      <c r="B371" s="30" t="str">
        <f t="shared" si="82"/>
        <v>SAO SEBASTIAO</v>
      </c>
      <c r="C371" s="30" t="str">
        <f t="shared" si="82"/>
        <v>RRAS17</v>
      </c>
      <c r="D371" s="31" t="str">
        <f t="shared" si="83"/>
        <v>0404-Cirurgia vias aéreas superiores,cabeça pes</v>
      </c>
      <c r="E371" s="31" t="s">
        <v>61</v>
      </c>
      <c r="F371" s="32" t="s">
        <v>361</v>
      </c>
      <c r="G371" s="32">
        <v>1</v>
      </c>
      <c r="H371" s="106"/>
      <c r="I371" s="105">
        <f t="shared" si="70"/>
        <v>0</v>
      </c>
      <c r="K371" s="61"/>
      <c r="L371" s="62"/>
    </row>
    <row r="372" spans="1:12" ht="28.5" x14ac:dyDescent="0.3">
      <c r="A372" s="56">
        <v>370</v>
      </c>
      <c r="B372" s="30" t="str">
        <f t="shared" si="82"/>
        <v>SAO SEBASTIAO</v>
      </c>
      <c r="C372" s="30" t="str">
        <f t="shared" si="82"/>
        <v>RRAS17</v>
      </c>
      <c r="D372" s="31" t="str">
        <f t="shared" si="83"/>
        <v>0404-Cirurgia vias aéreas superiores,cabeça pes</v>
      </c>
      <c r="E372" s="31" t="s">
        <v>61</v>
      </c>
      <c r="F372" s="32" t="s">
        <v>347</v>
      </c>
      <c r="G372" s="32">
        <v>2</v>
      </c>
      <c r="H372" s="106"/>
      <c r="I372" s="105">
        <f t="shared" si="70"/>
        <v>0</v>
      </c>
      <c r="K372" s="61"/>
      <c r="L372" s="62"/>
    </row>
    <row r="373" spans="1:12" ht="28.5" x14ac:dyDescent="0.3">
      <c r="A373" s="56">
        <v>371</v>
      </c>
      <c r="B373" s="30" t="str">
        <f t="shared" si="82"/>
        <v>SAO SEBASTIAO</v>
      </c>
      <c r="C373" s="30" t="str">
        <f t="shared" si="82"/>
        <v>RRAS17</v>
      </c>
      <c r="D373" s="31" t="str">
        <f t="shared" si="83"/>
        <v>0404-Cirurgia vias aéreas superiores,cabeça pes</v>
      </c>
      <c r="E373" s="31" t="s">
        <v>61</v>
      </c>
      <c r="F373" s="32" t="s">
        <v>357</v>
      </c>
      <c r="G373" s="32">
        <v>1</v>
      </c>
      <c r="H373" s="106"/>
      <c r="I373" s="105">
        <f t="shared" si="70"/>
        <v>0</v>
      </c>
      <c r="K373" s="61"/>
      <c r="L373" s="62"/>
    </row>
    <row r="374" spans="1:12" ht="28.5" x14ac:dyDescent="0.3">
      <c r="A374" s="56">
        <v>372</v>
      </c>
      <c r="B374" s="30" t="str">
        <f t="shared" si="82"/>
        <v>SAO SEBASTIAO</v>
      </c>
      <c r="C374" s="30" t="str">
        <f t="shared" si="82"/>
        <v>RRAS17</v>
      </c>
      <c r="D374" s="31" t="str">
        <f t="shared" si="83"/>
        <v>0404-Cirurgia vias aéreas superiores,cabeça pes</v>
      </c>
      <c r="E374" s="31" t="s">
        <v>58</v>
      </c>
      <c r="F374" s="32" t="s">
        <v>206</v>
      </c>
      <c r="G374" s="32">
        <v>40</v>
      </c>
      <c r="H374" s="106"/>
      <c r="I374" s="105">
        <f t="shared" si="70"/>
        <v>0</v>
      </c>
      <c r="K374" s="61"/>
      <c r="L374" s="62"/>
    </row>
    <row r="375" spans="1:12" ht="28.5" x14ac:dyDescent="0.25">
      <c r="A375" s="56">
        <v>373</v>
      </c>
      <c r="B375" s="30" t="str">
        <f t="shared" si="82"/>
        <v>SAO SEBASTIAO</v>
      </c>
      <c r="C375" s="30" t="str">
        <f t="shared" si="82"/>
        <v>RRAS17</v>
      </c>
      <c r="D375" s="31" t="str">
        <f t="shared" si="83"/>
        <v>0404-Cirurgia vias aéreas superiores,cabeça pes</v>
      </c>
      <c r="E375" s="31" t="s">
        <v>61</v>
      </c>
      <c r="F375" s="32" t="s">
        <v>362</v>
      </c>
      <c r="G375" s="32">
        <v>8</v>
      </c>
      <c r="H375" s="106"/>
      <c r="I375" s="101">
        <f t="shared" si="70"/>
        <v>0</v>
      </c>
      <c r="K375" s="63"/>
      <c r="L375" s="64"/>
    </row>
    <row r="376" spans="1:12" ht="28.5" x14ac:dyDescent="0.3">
      <c r="A376" s="23">
        <v>374</v>
      </c>
      <c r="B376" s="24" t="s">
        <v>107</v>
      </c>
      <c r="C376" s="24" t="s">
        <v>66</v>
      </c>
      <c r="D376" s="25" t="str">
        <f t="shared" si="83"/>
        <v>0404-Cirurgia vias aéreas superiores,cabeça pes</v>
      </c>
      <c r="E376" s="25" t="s">
        <v>57</v>
      </c>
      <c r="F376" s="26" t="s">
        <v>108</v>
      </c>
      <c r="G376" s="26">
        <v>24</v>
      </c>
      <c r="H376" s="35">
        <f t="shared" si="69"/>
        <v>24</v>
      </c>
      <c r="I376" s="72">
        <f t="shared" si="70"/>
        <v>2.5921845635409241E-2</v>
      </c>
      <c r="K376" s="61"/>
      <c r="L376" s="62"/>
    </row>
    <row r="377" spans="1:12" ht="28.5" x14ac:dyDescent="0.25">
      <c r="A377" s="56">
        <v>375</v>
      </c>
      <c r="B377" s="30" t="s">
        <v>76</v>
      </c>
      <c r="C377" s="30" t="s">
        <v>66</v>
      </c>
      <c r="D377" s="31" t="s">
        <v>24</v>
      </c>
      <c r="E377" s="31" t="s">
        <v>67</v>
      </c>
      <c r="F377" s="32" t="s">
        <v>78</v>
      </c>
      <c r="G377" s="32">
        <v>218</v>
      </c>
      <c r="H377" s="66">
        <f t="shared" si="69"/>
        <v>218</v>
      </c>
      <c r="I377" s="71">
        <f t="shared" si="70"/>
        <v>0.23545676452163394</v>
      </c>
      <c r="K377" s="63"/>
      <c r="L377" s="64"/>
    </row>
    <row r="378" spans="1:12" ht="28.5" x14ac:dyDescent="0.3">
      <c r="A378" s="23">
        <v>376</v>
      </c>
      <c r="B378" s="24" t="s">
        <v>3</v>
      </c>
      <c r="C378" s="24" t="s">
        <v>48</v>
      </c>
      <c r="D378" s="25" t="str">
        <f t="shared" ref="D378:D381" si="84">D377</f>
        <v>0405-Cirurgia do aparelho da visão</v>
      </c>
      <c r="E378" s="25" t="s">
        <v>57</v>
      </c>
      <c r="F378" s="26" t="s">
        <v>54</v>
      </c>
      <c r="G378" s="26">
        <v>2</v>
      </c>
      <c r="H378" s="35">
        <f t="shared" si="69"/>
        <v>2</v>
      </c>
      <c r="I378" s="72">
        <f t="shared" si="70"/>
        <v>2.1601538029507703E-3</v>
      </c>
      <c r="K378" s="61"/>
      <c r="L378" s="62"/>
    </row>
    <row r="379" spans="1:12" ht="28.5" x14ac:dyDescent="0.3">
      <c r="A379" s="56">
        <v>377</v>
      </c>
      <c r="B379" s="30" t="s">
        <v>83</v>
      </c>
      <c r="C379" s="30" t="s">
        <v>66</v>
      </c>
      <c r="D379" s="31" t="str">
        <f t="shared" si="84"/>
        <v>0405-Cirurgia do aparelho da visão</v>
      </c>
      <c r="E379" s="31" t="s">
        <v>57</v>
      </c>
      <c r="F379" s="32" t="s">
        <v>132</v>
      </c>
      <c r="G379" s="32">
        <v>27</v>
      </c>
      <c r="H379" s="66">
        <f t="shared" si="69"/>
        <v>27</v>
      </c>
      <c r="I379" s="71">
        <f t="shared" si="70"/>
        <v>2.9162076339835398E-2</v>
      </c>
      <c r="K379" s="61"/>
      <c r="L379" s="62"/>
    </row>
    <row r="380" spans="1:12" ht="28.5" x14ac:dyDescent="0.25">
      <c r="A380" s="23">
        <v>378</v>
      </c>
      <c r="B380" s="24" t="s">
        <v>4</v>
      </c>
      <c r="C380" s="24" t="s">
        <v>47</v>
      </c>
      <c r="D380" s="25" t="str">
        <f t="shared" si="84"/>
        <v>0405-Cirurgia do aparelho da visão</v>
      </c>
      <c r="E380" s="25" t="s">
        <v>59</v>
      </c>
      <c r="F380" s="26" t="s">
        <v>55</v>
      </c>
      <c r="G380" s="26">
        <v>3</v>
      </c>
      <c r="H380" s="35">
        <f t="shared" si="69"/>
        <v>3</v>
      </c>
      <c r="I380" s="72">
        <f t="shared" si="70"/>
        <v>3.2402307044261552E-3</v>
      </c>
      <c r="K380" s="63"/>
      <c r="L380" s="64"/>
    </row>
    <row r="381" spans="1:12" ht="28.5" x14ac:dyDescent="0.3">
      <c r="A381" s="56">
        <v>379</v>
      </c>
      <c r="B381" s="30" t="s">
        <v>107</v>
      </c>
      <c r="C381" s="30" t="s">
        <v>66</v>
      </c>
      <c r="D381" s="31" t="str">
        <f t="shared" si="84"/>
        <v>0405-Cirurgia do aparelho da visão</v>
      </c>
      <c r="E381" s="31" t="s">
        <v>57</v>
      </c>
      <c r="F381" s="32" t="s">
        <v>108</v>
      </c>
      <c r="G381" s="32">
        <v>34</v>
      </c>
      <c r="H381" s="66">
        <f t="shared" si="69"/>
        <v>34</v>
      </c>
      <c r="I381" s="71">
        <f t="shared" si="70"/>
        <v>3.6722614650163091E-2</v>
      </c>
      <c r="K381" s="61"/>
      <c r="L381" s="62"/>
    </row>
    <row r="382" spans="1:12" ht="28.5" x14ac:dyDescent="0.3">
      <c r="A382" s="23">
        <v>380</v>
      </c>
      <c r="B382" s="24" t="s">
        <v>3</v>
      </c>
      <c r="C382" s="24" t="s">
        <v>48</v>
      </c>
      <c r="D382" s="25" t="s">
        <v>363</v>
      </c>
      <c r="E382" s="25" t="s">
        <v>59</v>
      </c>
      <c r="F382" s="26" t="s">
        <v>316</v>
      </c>
      <c r="G382" s="26">
        <v>1</v>
      </c>
      <c r="H382" s="35">
        <f t="shared" si="69"/>
        <v>1</v>
      </c>
      <c r="I382" s="72">
        <f t="shared" si="70"/>
        <v>1.0800769014753851E-3</v>
      </c>
      <c r="K382" s="61"/>
      <c r="L382" s="62"/>
    </row>
    <row r="383" spans="1:12" ht="42.75" x14ac:dyDescent="0.3">
      <c r="A383" s="56">
        <v>381</v>
      </c>
      <c r="B383" s="30" t="s">
        <v>107</v>
      </c>
      <c r="C383" s="30" t="s">
        <v>66</v>
      </c>
      <c r="D383" s="31" t="s">
        <v>40</v>
      </c>
      <c r="E383" s="31" t="s">
        <v>57</v>
      </c>
      <c r="F383" s="32" t="s">
        <v>108</v>
      </c>
      <c r="G383" s="32">
        <v>1</v>
      </c>
      <c r="H383" s="66">
        <f t="shared" si="69"/>
        <v>1</v>
      </c>
      <c r="I383" s="71">
        <f t="shared" si="70"/>
        <v>1.0800769014753851E-3</v>
      </c>
      <c r="K383" s="61"/>
      <c r="L383" s="62"/>
    </row>
    <row r="384" spans="1:12" ht="28.5" x14ac:dyDescent="0.3">
      <c r="A384" s="23">
        <v>382</v>
      </c>
      <c r="B384" s="24" t="s">
        <v>76</v>
      </c>
      <c r="C384" s="24" t="s">
        <v>66</v>
      </c>
      <c r="D384" s="25" t="s">
        <v>25</v>
      </c>
      <c r="E384" s="25" t="s">
        <v>57</v>
      </c>
      <c r="F384" s="26" t="s">
        <v>77</v>
      </c>
      <c r="G384" s="26">
        <v>1</v>
      </c>
      <c r="H384" s="81">
        <f>SUM(G384:G385)</f>
        <v>8</v>
      </c>
      <c r="I384" s="102">
        <f t="shared" si="70"/>
        <v>8.6406152118030811E-3</v>
      </c>
      <c r="K384" s="61"/>
      <c r="L384" s="62"/>
    </row>
    <row r="385" spans="1:12" ht="28.5" x14ac:dyDescent="0.3">
      <c r="A385" s="23">
        <v>383</v>
      </c>
      <c r="B385" s="24" t="str">
        <f t="shared" ref="B385:C385" si="85">B384</f>
        <v>CARAGUATATUBA</v>
      </c>
      <c r="C385" s="24" t="str">
        <f t="shared" si="85"/>
        <v>RRAS17</v>
      </c>
      <c r="D385" s="25" t="str">
        <f t="shared" ref="D385:D386" si="86">D384</f>
        <v>0408-Cirurgia do sistema osteomuscular</v>
      </c>
      <c r="E385" s="25" t="s">
        <v>67</v>
      </c>
      <c r="F385" s="26" t="s">
        <v>78</v>
      </c>
      <c r="G385" s="26">
        <v>7</v>
      </c>
      <c r="H385" s="81"/>
      <c r="I385" s="103">
        <f t="shared" si="70"/>
        <v>0</v>
      </c>
      <c r="K385" s="61"/>
      <c r="L385" s="62"/>
    </row>
    <row r="386" spans="1:12" ht="28.5" x14ac:dyDescent="0.3">
      <c r="A386" s="56">
        <v>384</v>
      </c>
      <c r="B386" s="30" t="s">
        <v>83</v>
      </c>
      <c r="C386" s="30" t="s">
        <v>66</v>
      </c>
      <c r="D386" s="31" t="str">
        <f t="shared" si="86"/>
        <v>0408-Cirurgia do sistema osteomuscular</v>
      </c>
      <c r="E386" s="31" t="s">
        <v>57</v>
      </c>
      <c r="F386" s="32" t="s">
        <v>132</v>
      </c>
      <c r="G386" s="32">
        <v>17</v>
      </c>
      <c r="H386" s="66">
        <f t="shared" si="69"/>
        <v>17</v>
      </c>
      <c r="I386" s="71">
        <f t="shared" si="70"/>
        <v>1.8361307325081545E-2</v>
      </c>
      <c r="K386" s="61"/>
      <c r="L386" s="62"/>
    </row>
    <row r="387" spans="1:12" ht="28.5" x14ac:dyDescent="0.3">
      <c r="A387" s="23">
        <v>385</v>
      </c>
      <c r="B387" s="24" t="s">
        <v>76</v>
      </c>
      <c r="C387" s="24" t="s">
        <v>66</v>
      </c>
      <c r="D387" s="25" t="s">
        <v>41</v>
      </c>
      <c r="E387" s="25" t="s">
        <v>67</v>
      </c>
      <c r="F387" s="26" t="s">
        <v>78</v>
      </c>
      <c r="G387" s="26">
        <v>12</v>
      </c>
      <c r="H387" s="35">
        <f t="shared" si="69"/>
        <v>12</v>
      </c>
      <c r="I387" s="72">
        <f t="shared" si="70"/>
        <v>1.2960922817704621E-2</v>
      </c>
      <c r="K387" s="61"/>
      <c r="L387" s="62"/>
    </row>
    <row r="388" spans="1:12" ht="28.5" x14ac:dyDescent="0.3">
      <c r="A388" s="56">
        <v>386</v>
      </c>
      <c r="B388" s="30" t="s">
        <v>3</v>
      </c>
      <c r="C388" s="30" t="s">
        <v>48</v>
      </c>
      <c r="D388" s="31" t="str">
        <f t="shared" ref="D388:D389" si="87">D387</f>
        <v>0409-Cirurgia do aparelho geniturinário</v>
      </c>
      <c r="E388" s="31" t="s">
        <v>57</v>
      </c>
      <c r="F388" s="32" t="s">
        <v>54</v>
      </c>
      <c r="G388" s="32">
        <v>1</v>
      </c>
      <c r="H388" s="66">
        <f t="shared" ref="H388:H436" si="88">G388</f>
        <v>1</v>
      </c>
      <c r="I388" s="71">
        <f t="shared" ref="I388:I436" si="89">H388*100/92586</f>
        <v>1.0800769014753851E-3</v>
      </c>
      <c r="K388" s="61"/>
      <c r="L388" s="62"/>
    </row>
    <row r="389" spans="1:12" ht="28.5" x14ac:dyDescent="0.3">
      <c r="A389" s="23">
        <v>387</v>
      </c>
      <c r="B389" s="24" t="s">
        <v>83</v>
      </c>
      <c r="C389" s="24" t="s">
        <v>66</v>
      </c>
      <c r="D389" s="25" t="str">
        <f t="shared" si="87"/>
        <v>0409-Cirurgia do aparelho geniturinário</v>
      </c>
      <c r="E389" s="25" t="s">
        <v>57</v>
      </c>
      <c r="F389" s="26" t="s">
        <v>132</v>
      </c>
      <c r="G389" s="26">
        <v>10</v>
      </c>
      <c r="H389" s="81">
        <f>SUM(G389:G390)</f>
        <v>11</v>
      </c>
      <c r="I389" s="102">
        <f t="shared" si="89"/>
        <v>1.1880845916229236E-2</v>
      </c>
      <c r="K389" s="61"/>
      <c r="L389" s="62"/>
    </row>
    <row r="390" spans="1:12" x14ac:dyDescent="0.3">
      <c r="A390" s="23">
        <v>388</v>
      </c>
      <c r="B390" s="24" t="s">
        <v>83</v>
      </c>
      <c r="C390" s="24" t="s">
        <v>66</v>
      </c>
      <c r="D390" s="25" t="s">
        <v>364</v>
      </c>
      <c r="E390" s="25" t="s">
        <v>57</v>
      </c>
      <c r="F390" s="26" t="s">
        <v>132</v>
      </c>
      <c r="G390" s="26">
        <v>1</v>
      </c>
      <c r="H390" s="81"/>
      <c r="I390" s="103">
        <f t="shared" si="89"/>
        <v>0</v>
      </c>
      <c r="K390" s="61"/>
      <c r="L390" s="62"/>
    </row>
    <row r="391" spans="1:12" x14ac:dyDescent="0.3">
      <c r="A391" s="56">
        <v>389</v>
      </c>
      <c r="B391" s="30" t="s">
        <v>76</v>
      </c>
      <c r="C391" s="30" t="s">
        <v>66</v>
      </c>
      <c r="D391" s="31" t="s">
        <v>100</v>
      </c>
      <c r="E391" s="31" t="s">
        <v>67</v>
      </c>
      <c r="F391" s="32" t="s">
        <v>78</v>
      </c>
      <c r="G391" s="32">
        <v>1</v>
      </c>
      <c r="H391" s="66">
        <f t="shared" si="88"/>
        <v>1</v>
      </c>
      <c r="I391" s="71">
        <f t="shared" si="89"/>
        <v>1.0800769014753851E-3</v>
      </c>
      <c r="K391" s="61"/>
      <c r="L391" s="62"/>
    </row>
    <row r="392" spans="1:12" x14ac:dyDescent="0.25">
      <c r="A392" s="23">
        <v>390</v>
      </c>
      <c r="B392" s="24" t="s">
        <v>82</v>
      </c>
      <c r="C392" s="24" t="s">
        <v>66</v>
      </c>
      <c r="D392" s="25" t="s">
        <v>102</v>
      </c>
      <c r="E392" s="25" t="s">
        <v>57</v>
      </c>
      <c r="F392" s="26" t="s">
        <v>86</v>
      </c>
      <c r="G392" s="26">
        <v>12</v>
      </c>
      <c r="H392" s="35">
        <f t="shared" si="88"/>
        <v>12</v>
      </c>
      <c r="I392" s="72">
        <f t="shared" si="89"/>
        <v>1.2960922817704621E-2</v>
      </c>
      <c r="K392" s="63"/>
      <c r="L392" s="64"/>
    </row>
    <row r="393" spans="1:12" x14ac:dyDescent="0.3">
      <c r="A393" s="56">
        <v>391</v>
      </c>
      <c r="B393" s="30" t="s">
        <v>4</v>
      </c>
      <c r="C393" s="30" t="s">
        <v>47</v>
      </c>
      <c r="D393" s="31" t="str">
        <f>D392</f>
        <v>0413-Cirurgia reparadora</v>
      </c>
      <c r="E393" s="31" t="s">
        <v>57</v>
      </c>
      <c r="F393" s="32" t="s">
        <v>269</v>
      </c>
      <c r="G393" s="32">
        <v>10</v>
      </c>
      <c r="H393" s="66">
        <f t="shared" si="88"/>
        <v>10</v>
      </c>
      <c r="I393" s="71">
        <f t="shared" si="89"/>
        <v>1.0800769014753851E-2</v>
      </c>
      <c r="K393" s="61"/>
      <c r="L393" s="62"/>
    </row>
    <row r="394" spans="1:12" ht="42.75" x14ac:dyDescent="0.3">
      <c r="A394" s="23">
        <v>392</v>
      </c>
      <c r="B394" s="24" t="s">
        <v>202</v>
      </c>
      <c r="C394" s="24" t="s">
        <v>143</v>
      </c>
      <c r="D394" s="25" t="s">
        <v>42</v>
      </c>
      <c r="E394" s="25" t="s">
        <v>60</v>
      </c>
      <c r="F394" s="26" t="s">
        <v>203</v>
      </c>
      <c r="G394" s="26">
        <v>4</v>
      </c>
      <c r="H394" s="35">
        <f t="shared" si="88"/>
        <v>4</v>
      </c>
      <c r="I394" s="72">
        <f t="shared" si="89"/>
        <v>4.3203076059015405E-3</v>
      </c>
      <c r="K394" s="61"/>
      <c r="L394" s="62"/>
    </row>
    <row r="395" spans="1:12" x14ac:dyDescent="0.3">
      <c r="A395" s="56">
        <v>393</v>
      </c>
      <c r="B395" s="30" t="s">
        <v>32</v>
      </c>
      <c r="C395" s="30" t="s">
        <v>50</v>
      </c>
      <c r="D395" s="31" t="s">
        <v>26</v>
      </c>
      <c r="E395" s="31" t="s">
        <v>59</v>
      </c>
      <c r="F395" s="32" t="s">
        <v>56</v>
      </c>
      <c r="G395" s="32">
        <v>1</v>
      </c>
      <c r="H395" s="66">
        <f t="shared" si="88"/>
        <v>1</v>
      </c>
      <c r="I395" s="71">
        <f t="shared" si="89"/>
        <v>1.0800769014753851E-3</v>
      </c>
      <c r="K395" s="61"/>
      <c r="L395" s="62"/>
    </row>
    <row r="396" spans="1:12" x14ac:dyDescent="0.25">
      <c r="A396" s="23">
        <v>394</v>
      </c>
      <c r="B396" s="24" t="s">
        <v>82</v>
      </c>
      <c r="C396" s="24" t="s">
        <v>66</v>
      </c>
      <c r="D396" s="25" t="str">
        <f t="shared" ref="D396:D400" si="90">D395</f>
        <v>0417-Anestesiologia</v>
      </c>
      <c r="E396" s="25" t="s">
        <v>59</v>
      </c>
      <c r="F396" s="26" t="s">
        <v>121</v>
      </c>
      <c r="G396" s="26">
        <v>17</v>
      </c>
      <c r="H396" s="81">
        <f>SUM(G396:G397)</f>
        <v>18</v>
      </c>
      <c r="I396" s="102">
        <f t="shared" si="89"/>
        <v>1.9441384226556932E-2</v>
      </c>
      <c r="K396" s="63"/>
      <c r="L396" s="64"/>
    </row>
    <row r="397" spans="1:12" ht="42.75" x14ac:dyDescent="0.3">
      <c r="A397" s="23">
        <v>395</v>
      </c>
      <c r="B397" s="24" t="str">
        <f t="shared" ref="B397:C397" si="91">B396</f>
        <v>SAO JOSE DOS CAMPOS</v>
      </c>
      <c r="C397" s="24" t="str">
        <f t="shared" si="91"/>
        <v>RRAS17</v>
      </c>
      <c r="D397" s="25" t="str">
        <f t="shared" si="90"/>
        <v>0417-Anestesiologia</v>
      </c>
      <c r="E397" s="25" t="s">
        <v>60</v>
      </c>
      <c r="F397" s="26" t="s">
        <v>122</v>
      </c>
      <c r="G397" s="26">
        <v>1</v>
      </c>
      <c r="H397" s="81"/>
      <c r="I397" s="103">
        <f t="shared" si="89"/>
        <v>0</v>
      </c>
      <c r="K397" s="61"/>
      <c r="L397" s="62"/>
    </row>
    <row r="398" spans="1:12" x14ac:dyDescent="0.25">
      <c r="A398" s="56">
        <v>396</v>
      </c>
      <c r="B398" s="30" t="s">
        <v>3</v>
      </c>
      <c r="C398" s="30" t="s">
        <v>48</v>
      </c>
      <c r="D398" s="31" t="str">
        <f t="shared" si="90"/>
        <v>0417-Anestesiologia</v>
      </c>
      <c r="E398" s="31" t="s">
        <v>59</v>
      </c>
      <c r="F398" s="32" t="s">
        <v>171</v>
      </c>
      <c r="G398" s="32">
        <v>1</v>
      </c>
      <c r="H398" s="106">
        <f>SUM(G398:G399)</f>
        <v>4</v>
      </c>
      <c r="I398" s="100">
        <f t="shared" si="89"/>
        <v>4.3203076059015405E-3</v>
      </c>
      <c r="K398" s="63"/>
      <c r="L398" s="64"/>
    </row>
    <row r="399" spans="1:12" x14ac:dyDescent="0.3">
      <c r="A399" s="56">
        <v>397</v>
      </c>
      <c r="B399" s="30" t="str">
        <f t="shared" ref="B399:C399" si="92">B398</f>
        <v>SAO PAULO</v>
      </c>
      <c r="C399" s="30" t="str">
        <f t="shared" si="92"/>
        <v>RRAS06</v>
      </c>
      <c r="D399" s="31" t="str">
        <f t="shared" si="90"/>
        <v>0417-Anestesiologia</v>
      </c>
      <c r="E399" s="31" t="s">
        <v>59</v>
      </c>
      <c r="F399" s="32" t="s">
        <v>183</v>
      </c>
      <c r="G399" s="32">
        <v>3</v>
      </c>
      <c r="H399" s="106"/>
      <c r="I399" s="101">
        <f t="shared" si="89"/>
        <v>0</v>
      </c>
      <c r="K399" s="61"/>
      <c r="L399" s="62"/>
    </row>
    <row r="400" spans="1:12" x14ac:dyDescent="0.3">
      <c r="A400" s="23">
        <v>398</v>
      </c>
      <c r="B400" s="24" t="s">
        <v>107</v>
      </c>
      <c r="C400" s="24" t="s">
        <v>66</v>
      </c>
      <c r="D400" s="25" t="str">
        <f t="shared" si="90"/>
        <v>0417-Anestesiologia</v>
      </c>
      <c r="E400" s="25" t="s">
        <v>57</v>
      </c>
      <c r="F400" s="26" t="s">
        <v>108</v>
      </c>
      <c r="G400" s="26">
        <v>3</v>
      </c>
      <c r="H400" s="35">
        <f t="shared" si="88"/>
        <v>3</v>
      </c>
      <c r="I400" s="72">
        <f t="shared" si="89"/>
        <v>3.2402307044261552E-3</v>
      </c>
      <c r="K400" s="61"/>
      <c r="L400" s="62"/>
    </row>
    <row r="401" spans="1:12" ht="42.75" x14ac:dyDescent="0.25">
      <c r="A401" s="56">
        <v>399</v>
      </c>
      <c r="B401" s="30" t="s">
        <v>83</v>
      </c>
      <c r="C401" s="30" t="s">
        <v>66</v>
      </c>
      <c r="D401" s="31" t="s">
        <v>27</v>
      </c>
      <c r="E401" s="31" t="s">
        <v>60</v>
      </c>
      <c r="F401" s="32" t="s">
        <v>84</v>
      </c>
      <c r="G401" s="32">
        <v>45</v>
      </c>
      <c r="H401" s="66">
        <f t="shared" si="88"/>
        <v>45</v>
      </c>
      <c r="I401" s="71">
        <f t="shared" si="89"/>
        <v>4.860346056639233E-2</v>
      </c>
      <c r="K401" s="63"/>
      <c r="L401" s="64"/>
    </row>
    <row r="402" spans="1:12" ht="28.5" x14ac:dyDescent="0.3">
      <c r="A402" s="23">
        <v>400</v>
      </c>
      <c r="B402" s="24" t="s">
        <v>33</v>
      </c>
      <c r="C402" s="24" t="s">
        <v>51</v>
      </c>
      <c r="D402" s="25" t="s">
        <v>28</v>
      </c>
      <c r="E402" s="25" t="s">
        <v>57</v>
      </c>
      <c r="F402" s="26" t="s">
        <v>68</v>
      </c>
      <c r="G402" s="26">
        <v>8</v>
      </c>
      <c r="H402" s="35">
        <f t="shared" si="88"/>
        <v>8</v>
      </c>
      <c r="I402" s="72">
        <f t="shared" si="89"/>
        <v>8.6406152118030811E-3</v>
      </c>
      <c r="K402" s="61"/>
      <c r="L402" s="62"/>
    </row>
    <row r="403" spans="1:12" ht="28.5" x14ac:dyDescent="0.3">
      <c r="A403" s="56">
        <v>401</v>
      </c>
      <c r="B403" s="30" t="s">
        <v>207</v>
      </c>
      <c r="C403" s="30" t="s">
        <v>160</v>
      </c>
      <c r="D403" s="31" t="str">
        <f t="shared" ref="D403:D407" si="93">D402</f>
        <v>0501-Coleta/exame p/doação orgãos,tec.,cél.tran</v>
      </c>
      <c r="E403" s="31" t="s">
        <v>58</v>
      </c>
      <c r="F403" s="32" t="s">
        <v>365</v>
      </c>
      <c r="G403" s="32">
        <v>1</v>
      </c>
      <c r="H403" s="106">
        <f>SUM(G403:G404)</f>
        <v>6</v>
      </c>
      <c r="I403" s="100">
        <f t="shared" si="89"/>
        <v>6.4804614088523104E-3</v>
      </c>
      <c r="K403" s="61"/>
      <c r="L403" s="62"/>
    </row>
    <row r="404" spans="1:12" ht="28.5" x14ac:dyDescent="0.3">
      <c r="A404" s="56">
        <v>402</v>
      </c>
      <c r="B404" s="30" t="str">
        <f t="shared" ref="B404:C404" si="94">B403</f>
        <v>MARILIA</v>
      </c>
      <c r="C404" s="30" t="str">
        <f t="shared" si="94"/>
        <v>RRAS10</v>
      </c>
      <c r="D404" s="31" t="str">
        <f t="shared" si="93"/>
        <v>0501-Coleta/exame p/doação orgãos,tec.,cél.tran</v>
      </c>
      <c r="E404" s="31" t="s">
        <v>58</v>
      </c>
      <c r="F404" s="32" t="s">
        <v>208</v>
      </c>
      <c r="G404" s="32">
        <v>5</v>
      </c>
      <c r="H404" s="106"/>
      <c r="I404" s="101">
        <f t="shared" si="89"/>
        <v>0</v>
      </c>
      <c r="K404" s="61"/>
      <c r="L404" s="62"/>
    </row>
    <row r="405" spans="1:12" ht="28.5" x14ac:dyDescent="0.25">
      <c r="A405" s="23">
        <v>403</v>
      </c>
      <c r="B405" s="24" t="s">
        <v>82</v>
      </c>
      <c r="C405" s="24" t="s">
        <v>66</v>
      </c>
      <c r="D405" s="25" t="str">
        <f t="shared" si="93"/>
        <v>0501-Coleta/exame p/doação orgãos,tec.,cél.tran</v>
      </c>
      <c r="E405" s="25" t="s">
        <v>57</v>
      </c>
      <c r="F405" s="26" t="s">
        <v>92</v>
      </c>
      <c r="G405" s="26">
        <v>2</v>
      </c>
      <c r="H405" s="81">
        <f>SUM(G405:G406)</f>
        <v>10</v>
      </c>
      <c r="I405" s="102">
        <f t="shared" si="89"/>
        <v>1.0800769014753851E-2</v>
      </c>
      <c r="K405" s="63"/>
      <c r="L405" s="64"/>
    </row>
    <row r="406" spans="1:12" ht="28.5" x14ac:dyDescent="0.3">
      <c r="A406" s="23">
        <v>404</v>
      </c>
      <c r="B406" s="24" t="str">
        <f t="shared" ref="B406:C406" si="95">B405</f>
        <v>SAO JOSE DOS CAMPOS</v>
      </c>
      <c r="C406" s="24" t="str">
        <f t="shared" si="95"/>
        <v>RRAS17</v>
      </c>
      <c r="D406" s="25" t="str">
        <f t="shared" si="93"/>
        <v>0501-Coleta/exame p/doação orgãos,tec.,cél.tran</v>
      </c>
      <c r="E406" s="25" t="s">
        <v>57</v>
      </c>
      <c r="F406" s="26" t="s">
        <v>86</v>
      </c>
      <c r="G406" s="26">
        <v>8</v>
      </c>
      <c r="H406" s="81"/>
      <c r="I406" s="103">
        <f t="shared" si="89"/>
        <v>0</v>
      </c>
      <c r="K406" s="61"/>
      <c r="L406" s="62"/>
    </row>
    <row r="407" spans="1:12" ht="28.5" x14ac:dyDescent="0.3">
      <c r="A407" s="56">
        <v>405</v>
      </c>
      <c r="B407" s="30" t="s">
        <v>3</v>
      </c>
      <c r="C407" s="30" t="s">
        <v>48</v>
      </c>
      <c r="D407" s="31" t="str">
        <f t="shared" si="93"/>
        <v>0501-Coleta/exame p/doação orgãos,tec.,cél.tran</v>
      </c>
      <c r="E407" s="31" t="s">
        <v>59</v>
      </c>
      <c r="F407" s="32" t="s">
        <v>171</v>
      </c>
      <c r="G407" s="32">
        <v>42</v>
      </c>
      <c r="H407" s="106">
        <f>SUM(G407:G412)</f>
        <v>292</v>
      </c>
      <c r="I407" s="100">
        <f t="shared" si="89"/>
        <v>0.31538245523081243</v>
      </c>
      <c r="K407" s="61"/>
      <c r="L407" s="62"/>
    </row>
    <row r="408" spans="1:12" ht="28.5" x14ac:dyDescent="0.3">
      <c r="A408" s="56">
        <v>406</v>
      </c>
      <c r="B408" s="30" t="str">
        <f t="shared" ref="B408:D412" si="96">B407</f>
        <v>SAO PAULO</v>
      </c>
      <c r="C408" s="30" t="str">
        <f t="shared" si="96"/>
        <v>RRAS06</v>
      </c>
      <c r="D408" s="31" t="str">
        <f t="shared" si="96"/>
        <v>0501-Coleta/exame p/doação orgãos,tec.,cél.tran</v>
      </c>
      <c r="E408" s="31" t="s">
        <v>57</v>
      </c>
      <c r="F408" s="32" t="s">
        <v>124</v>
      </c>
      <c r="G408" s="32">
        <v>1</v>
      </c>
      <c r="H408" s="106"/>
      <c r="I408" s="105">
        <f t="shared" si="89"/>
        <v>0</v>
      </c>
      <c r="K408" s="61"/>
      <c r="L408" s="62"/>
    </row>
    <row r="409" spans="1:12" ht="28.5" x14ac:dyDescent="0.3">
      <c r="A409" s="56">
        <v>407</v>
      </c>
      <c r="B409" s="30" t="str">
        <f t="shared" si="96"/>
        <v>SAO PAULO</v>
      </c>
      <c r="C409" s="30" t="str">
        <f t="shared" si="96"/>
        <v>RRAS06</v>
      </c>
      <c r="D409" s="31" t="str">
        <f t="shared" si="96"/>
        <v>0501-Coleta/exame p/doação orgãos,tec.,cél.tran</v>
      </c>
      <c r="E409" s="31" t="s">
        <v>57</v>
      </c>
      <c r="F409" s="32" t="s">
        <v>54</v>
      </c>
      <c r="G409" s="32">
        <v>1</v>
      </c>
      <c r="H409" s="106"/>
      <c r="I409" s="105">
        <f t="shared" si="89"/>
        <v>0</v>
      </c>
      <c r="K409" s="61"/>
      <c r="L409" s="62"/>
    </row>
    <row r="410" spans="1:12" ht="28.5" x14ac:dyDescent="0.3">
      <c r="A410" s="56">
        <v>408</v>
      </c>
      <c r="B410" s="30" t="str">
        <f t="shared" si="96"/>
        <v>SAO PAULO</v>
      </c>
      <c r="C410" s="30" t="str">
        <f t="shared" si="96"/>
        <v>RRAS06</v>
      </c>
      <c r="D410" s="31" t="str">
        <f t="shared" si="96"/>
        <v>0501-Coleta/exame p/doação orgãos,tec.,cél.tran</v>
      </c>
      <c r="E410" s="31" t="s">
        <v>58</v>
      </c>
      <c r="F410" s="32" t="s">
        <v>210</v>
      </c>
      <c r="G410" s="32">
        <v>112</v>
      </c>
      <c r="H410" s="106"/>
      <c r="I410" s="105">
        <f t="shared" si="89"/>
        <v>0</v>
      </c>
      <c r="K410" s="61"/>
      <c r="L410" s="62"/>
    </row>
    <row r="411" spans="1:12" ht="28.5" x14ac:dyDescent="0.25">
      <c r="A411" s="56">
        <v>409</v>
      </c>
      <c r="B411" s="30" t="str">
        <f t="shared" si="96"/>
        <v>SAO PAULO</v>
      </c>
      <c r="C411" s="30" t="str">
        <f t="shared" si="96"/>
        <v>RRAS06</v>
      </c>
      <c r="D411" s="31" t="str">
        <f t="shared" si="96"/>
        <v>0501-Coleta/exame p/doação orgãos,tec.,cél.tran</v>
      </c>
      <c r="E411" s="31" t="s">
        <v>57</v>
      </c>
      <c r="F411" s="32" t="s">
        <v>127</v>
      </c>
      <c r="G411" s="32">
        <v>130</v>
      </c>
      <c r="H411" s="106"/>
      <c r="I411" s="105">
        <f t="shared" si="89"/>
        <v>0</v>
      </c>
      <c r="K411" s="63"/>
      <c r="L411" s="64"/>
    </row>
    <row r="412" spans="1:12" ht="28.5" x14ac:dyDescent="0.3">
      <c r="A412" s="56">
        <v>410</v>
      </c>
      <c r="B412" s="30" t="str">
        <f t="shared" si="96"/>
        <v>SAO PAULO</v>
      </c>
      <c r="C412" s="30" t="str">
        <f t="shared" si="96"/>
        <v>RRAS06</v>
      </c>
      <c r="D412" s="31" t="str">
        <f t="shared" si="96"/>
        <v>0501-Coleta/exame p/doação orgãos,tec.,cél.tran</v>
      </c>
      <c r="E412" s="31" t="s">
        <v>57</v>
      </c>
      <c r="F412" s="32" t="s">
        <v>53</v>
      </c>
      <c r="G412" s="32">
        <v>6</v>
      </c>
      <c r="H412" s="106"/>
      <c r="I412" s="101">
        <f t="shared" si="89"/>
        <v>0</v>
      </c>
      <c r="K412" s="61"/>
      <c r="L412" s="62"/>
    </row>
    <row r="413" spans="1:12" ht="28.5" x14ac:dyDescent="0.3">
      <c r="A413" s="23">
        <v>411</v>
      </c>
      <c r="B413" s="24" t="s">
        <v>33</v>
      </c>
      <c r="C413" s="24" t="s">
        <v>51</v>
      </c>
      <c r="D413" s="25" t="s">
        <v>29</v>
      </c>
      <c r="E413" s="25" t="s">
        <v>57</v>
      </c>
      <c r="F413" s="26" t="s">
        <v>68</v>
      </c>
      <c r="G413" s="26">
        <v>1</v>
      </c>
      <c r="H413" s="35">
        <f t="shared" si="88"/>
        <v>1</v>
      </c>
      <c r="I413" s="72">
        <f t="shared" si="89"/>
        <v>1.0800769014753851E-3</v>
      </c>
      <c r="K413" s="61"/>
      <c r="L413" s="62"/>
    </row>
    <row r="414" spans="1:12" ht="28.5" x14ac:dyDescent="0.3">
      <c r="A414" s="56">
        <v>412</v>
      </c>
      <c r="B414" s="30" t="s">
        <v>82</v>
      </c>
      <c r="C414" s="30" t="s">
        <v>66</v>
      </c>
      <c r="D414" s="31" t="str">
        <f t="shared" ref="D414:D421" si="97">D413</f>
        <v>0506-Acompanhamento e intercorrências pós-trans</v>
      </c>
      <c r="E414" s="31" t="s">
        <v>57</v>
      </c>
      <c r="F414" s="32" t="s">
        <v>92</v>
      </c>
      <c r="G414" s="32">
        <v>1</v>
      </c>
      <c r="H414" s="106">
        <f>SUM(G414:G415)</f>
        <v>16</v>
      </c>
      <c r="I414" s="100">
        <f t="shared" si="89"/>
        <v>1.7281230423606162E-2</v>
      </c>
      <c r="K414" s="61"/>
      <c r="L414" s="62"/>
    </row>
    <row r="415" spans="1:12" ht="28.5" x14ac:dyDescent="0.3">
      <c r="A415" s="56">
        <v>413</v>
      </c>
      <c r="B415" s="30" t="str">
        <f t="shared" ref="B415:C415" si="98">B414</f>
        <v>SAO JOSE DOS CAMPOS</v>
      </c>
      <c r="C415" s="30" t="str">
        <f t="shared" si="98"/>
        <v>RRAS17</v>
      </c>
      <c r="D415" s="31" t="str">
        <f t="shared" si="97"/>
        <v>0506-Acompanhamento e intercorrências pós-trans</v>
      </c>
      <c r="E415" s="31" t="s">
        <v>57</v>
      </c>
      <c r="F415" s="32" t="s">
        <v>86</v>
      </c>
      <c r="G415" s="32">
        <v>15</v>
      </c>
      <c r="H415" s="106"/>
      <c r="I415" s="101">
        <f t="shared" si="89"/>
        <v>0</v>
      </c>
      <c r="K415" s="61"/>
      <c r="L415" s="62"/>
    </row>
    <row r="416" spans="1:12" ht="28.5" x14ac:dyDescent="0.3">
      <c r="A416" s="23">
        <v>414</v>
      </c>
      <c r="B416" s="24" t="s">
        <v>3</v>
      </c>
      <c r="C416" s="24" t="s">
        <v>48</v>
      </c>
      <c r="D416" s="25" t="str">
        <f t="shared" si="97"/>
        <v>0506-Acompanhamento e intercorrências pós-trans</v>
      </c>
      <c r="E416" s="25" t="s">
        <v>57</v>
      </c>
      <c r="F416" s="26" t="s">
        <v>124</v>
      </c>
      <c r="G416" s="26">
        <v>2</v>
      </c>
      <c r="H416" s="81">
        <f>SUM(G416:G420)</f>
        <v>129</v>
      </c>
      <c r="I416" s="102">
        <f t="shared" si="89"/>
        <v>0.13932992029032468</v>
      </c>
      <c r="K416" s="61"/>
      <c r="L416" s="62"/>
    </row>
    <row r="417" spans="1:12" ht="28.5" x14ac:dyDescent="0.3">
      <c r="A417" s="23">
        <v>415</v>
      </c>
      <c r="B417" s="24" t="str">
        <f t="shared" ref="B417:C420" si="99">B416</f>
        <v>SAO PAULO</v>
      </c>
      <c r="C417" s="24" t="str">
        <f t="shared" si="99"/>
        <v>RRAS06</v>
      </c>
      <c r="D417" s="25" t="str">
        <f t="shared" si="97"/>
        <v>0506-Acompanhamento e intercorrências pós-trans</v>
      </c>
      <c r="E417" s="25" t="s">
        <v>57</v>
      </c>
      <c r="F417" s="26" t="s">
        <v>54</v>
      </c>
      <c r="G417" s="26">
        <v>7</v>
      </c>
      <c r="H417" s="81"/>
      <c r="I417" s="104">
        <f t="shared" si="89"/>
        <v>0</v>
      </c>
      <c r="K417" s="61"/>
      <c r="L417" s="62"/>
    </row>
    <row r="418" spans="1:12" ht="28.5" x14ac:dyDescent="0.3">
      <c r="A418" s="23">
        <v>416</v>
      </c>
      <c r="B418" s="24" t="str">
        <f t="shared" si="99"/>
        <v>SAO PAULO</v>
      </c>
      <c r="C418" s="24" t="str">
        <f t="shared" si="99"/>
        <v>RRAS06</v>
      </c>
      <c r="D418" s="25" t="str">
        <f t="shared" si="97"/>
        <v>0506-Acompanhamento e intercorrências pós-trans</v>
      </c>
      <c r="E418" s="25" t="s">
        <v>57</v>
      </c>
      <c r="F418" s="26" t="s">
        <v>366</v>
      </c>
      <c r="G418" s="26">
        <v>11</v>
      </c>
      <c r="H418" s="81"/>
      <c r="I418" s="104">
        <f t="shared" si="89"/>
        <v>0</v>
      </c>
      <c r="K418" s="61"/>
      <c r="L418" s="62"/>
    </row>
    <row r="419" spans="1:12" ht="28.5" x14ac:dyDescent="0.3">
      <c r="A419" s="23">
        <v>417</v>
      </c>
      <c r="B419" s="24" t="str">
        <f t="shared" si="99"/>
        <v>SAO PAULO</v>
      </c>
      <c r="C419" s="24" t="str">
        <f t="shared" si="99"/>
        <v>RRAS06</v>
      </c>
      <c r="D419" s="25" t="str">
        <f t="shared" si="97"/>
        <v>0506-Acompanhamento e intercorrências pós-trans</v>
      </c>
      <c r="E419" s="25" t="s">
        <v>57</v>
      </c>
      <c r="F419" s="26" t="s">
        <v>127</v>
      </c>
      <c r="G419" s="26">
        <v>102</v>
      </c>
      <c r="H419" s="81"/>
      <c r="I419" s="104">
        <f t="shared" si="89"/>
        <v>0</v>
      </c>
      <c r="K419" s="61"/>
      <c r="L419" s="62"/>
    </row>
    <row r="420" spans="1:12" ht="28.5" x14ac:dyDescent="0.3">
      <c r="A420" s="23">
        <v>418</v>
      </c>
      <c r="B420" s="24" t="str">
        <f t="shared" si="99"/>
        <v>SAO PAULO</v>
      </c>
      <c r="C420" s="24" t="str">
        <f t="shared" si="99"/>
        <v>RRAS06</v>
      </c>
      <c r="D420" s="25" t="str">
        <f t="shared" si="97"/>
        <v>0506-Acompanhamento e intercorrências pós-trans</v>
      </c>
      <c r="E420" s="25" t="s">
        <v>57</v>
      </c>
      <c r="F420" s="26" t="s">
        <v>53</v>
      </c>
      <c r="G420" s="26">
        <v>7</v>
      </c>
      <c r="H420" s="81"/>
      <c r="I420" s="103">
        <f t="shared" si="89"/>
        <v>0</v>
      </c>
      <c r="K420" s="61"/>
      <c r="L420" s="62"/>
    </row>
    <row r="421" spans="1:12" ht="28.5" x14ac:dyDescent="0.3">
      <c r="A421" s="56">
        <v>419</v>
      </c>
      <c r="B421" s="30" t="s">
        <v>4</v>
      </c>
      <c r="C421" s="30" t="s">
        <v>47</v>
      </c>
      <c r="D421" s="31" t="str">
        <f t="shared" si="97"/>
        <v>0506-Acompanhamento e intercorrências pós-trans</v>
      </c>
      <c r="E421" s="31" t="s">
        <v>59</v>
      </c>
      <c r="F421" s="32" t="s">
        <v>55</v>
      </c>
      <c r="G421" s="32">
        <v>1</v>
      </c>
      <c r="H421" s="66">
        <f t="shared" si="88"/>
        <v>1</v>
      </c>
      <c r="I421" s="71">
        <f t="shared" si="89"/>
        <v>1.0800769014753851E-3</v>
      </c>
      <c r="K421" s="61"/>
      <c r="L421" s="62"/>
    </row>
    <row r="422" spans="1:12" ht="28.5" x14ac:dyDescent="0.3">
      <c r="A422" s="23">
        <v>420</v>
      </c>
      <c r="B422" s="24" t="s">
        <v>34</v>
      </c>
      <c r="C422" s="24" t="s">
        <v>49</v>
      </c>
      <c r="D422" s="25" t="s">
        <v>30</v>
      </c>
      <c r="E422" s="25" t="s">
        <v>59</v>
      </c>
      <c r="F422" s="26" t="s">
        <v>69</v>
      </c>
      <c r="G422" s="26">
        <v>16</v>
      </c>
      <c r="H422" s="35">
        <f t="shared" si="88"/>
        <v>16</v>
      </c>
      <c r="I422" s="72">
        <f t="shared" si="89"/>
        <v>1.7281230423606162E-2</v>
      </c>
      <c r="K422" s="61"/>
      <c r="L422" s="62"/>
    </row>
    <row r="423" spans="1:12" ht="42.75" x14ac:dyDescent="0.3">
      <c r="A423" s="56">
        <v>421</v>
      </c>
      <c r="B423" s="30" t="s">
        <v>202</v>
      </c>
      <c r="C423" s="30" t="s">
        <v>143</v>
      </c>
      <c r="D423" s="31" t="str">
        <f t="shared" ref="D423:D434" si="100">D422</f>
        <v>0701-Órteses,próteses e mat.espec. não rel ato</v>
      </c>
      <c r="E423" s="31" t="s">
        <v>60</v>
      </c>
      <c r="F423" s="32" t="s">
        <v>203</v>
      </c>
      <c r="G423" s="32">
        <v>2</v>
      </c>
      <c r="H423" s="66">
        <f t="shared" si="88"/>
        <v>2</v>
      </c>
      <c r="I423" s="71">
        <f t="shared" si="89"/>
        <v>2.1601538029507703E-3</v>
      </c>
      <c r="K423" s="61"/>
      <c r="L423" s="62"/>
    </row>
    <row r="424" spans="1:12" ht="28.5" x14ac:dyDescent="0.3">
      <c r="A424" s="23">
        <v>422</v>
      </c>
      <c r="B424" s="24" t="s">
        <v>82</v>
      </c>
      <c r="C424" s="24" t="s">
        <v>66</v>
      </c>
      <c r="D424" s="25" t="str">
        <f t="shared" si="100"/>
        <v>0701-Órteses,próteses e mat.espec. não rel ato</v>
      </c>
      <c r="E424" s="25" t="s">
        <v>59</v>
      </c>
      <c r="F424" s="26" t="s">
        <v>194</v>
      </c>
      <c r="G424" s="26">
        <v>1</v>
      </c>
      <c r="H424" s="81">
        <f>SUM(G424:G425)</f>
        <v>26</v>
      </c>
      <c r="I424" s="102">
        <f t="shared" si="89"/>
        <v>2.8081999438360011E-2</v>
      </c>
      <c r="K424" s="61"/>
      <c r="L424" s="62"/>
    </row>
    <row r="425" spans="1:12" ht="42.75" x14ac:dyDescent="0.25">
      <c r="A425" s="23">
        <v>423</v>
      </c>
      <c r="B425" s="24" t="str">
        <f t="shared" ref="B425:C425" si="101">B424</f>
        <v>SAO JOSE DOS CAMPOS</v>
      </c>
      <c r="C425" s="24" t="str">
        <f t="shared" si="101"/>
        <v>RRAS17</v>
      </c>
      <c r="D425" s="25" t="str">
        <f t="shared" si="100"/>
        <v>0701-Órteses,próteses e mat.espec. não rel ato</v>
      </c>
      <c r="E425" s="25" t="s">
        <v>60</v>
      </c>
      <c r="F425" s="26" t="s">
        <v>199</v>
      </c>
      <c r="G425" s="26">
        <v>25</v>
      </c>
      <c r="H425" s="81"/>
      <c r="I425" s="103">
        <f t="shared" si="89"/>
        <v>0</v>
      </c>
      <c r="K425" s="63"/>
      <c r="L425" s="64"/>
    </row>
    <row r="426" spans="1:12" ht="28.5" x14ac:dyDescent="0.3">
      <c r="A426" s="56">
        <v>424</v>
      </c>
      <c r="B426" s="30" t="s">
        <v>3</v>
      </c>
      <c r="C426" s="30" t="s">
        <v>48</v>
      </c>
      <c r="D426" s="31" t="str">
        <f t="shared" si="100"/>
        <v>0701-Órteses,próteses e mat.espec. não rel ato</v>
      </c>
      <c r="E426" s="31" t="s">
        <v>67</v>
      </c>
      <c r="F426" s="32" t="s">
        <v>264</v>
      </c>
      <c r="G426" s="32">
        <v>110</v>
      </c>
      <c r="H426" s="106">
        <f>SUM(G426:G432)</f>
        <v>147</v>
      </c>
      <c r="I426" s="100">
        <f t="shared" si="89"/>
        <v>0.1587713045168816</v>
      </c>
      <c r="K426" s="61"/>
      <c r="L426" s="62"/>
    </row>
    <row r="427" spans="1:12" ht="42.75" x14ac:dyDescent="0.3">
      <c r="A427" s="56">
        <v>425</v>
      </c>
      <c r="B427" s="30" t="str">
        <f t="shared" ref="B427:C432" si="102">B426</f>
        <v>SAO PAULO</v>
      </c>
      <c r="C427" s="30" t="str">
        <f t="shared" si="102"/>
        <v>RRAS06</v>
      </c>
      <c r="D427" s="31" t="str">
        <f t="shared" si="100"/>
        <v>0701-Órteses,próteses e mat.espec. não rel ato</v>
      </c>
      <c r="E427" s="31" t="s">
        <v>60</v>
      </c>
      <c r="F427" s="32" t="s">
        <v>145</v>
      </c>
      <c r="G427" s="32">
        <v>2</v>
      </c>
      <c r="H427" s="106"/>
      <c r="I427" s="105">
        <f t="shared" si="89"/>
        <v>0</v>
      </c>
      <c r="K427" s="61"/>
      <c r="L427" s="62"/>
    </row>
    <row r="428" spans="1:12" ht="28.5" x14ac:dyDescent="0.3">
      <c r="A428" s="56">
        <v>426</v>
      </c>
      <c r="B428" s="30" t="str">
        <f t="shared" si="102"/>
        <v>SAO PAULO</v>
      </c>
      <c r="C428" s="30" t="str">
        <f t="shared" si="102"/>
        <v>RRAS06</v>
      </c>
      <c r="D428" s="31" t="str">
        <f t="shared" si="100"/>
        <v>0701-Órteses,próteses e mat.espec. não rel ato</v>
      </c>
      <c r="E428" s="31" t="s">
        <v>57</v>
      </c>
      <c r="F428" s="32" t="s">
        <v>105</v>
      </c>
      <c r="G428" s="32">
        <v>2</v>
      </c>
      <c r="H428" s="106"/>
      <c r="I428" s="105">
        <f t="shared" si="89"/>
        <v>0</v>
      </c>
      <c r="K428" s="61"/>
      <c r="L428" s="62"/>
    </row>
    <row r="429" spans="1:12" ht="28.5" x14ac:dyDescent="0.3">
      <c r="A429" s="56">
        <v>427</v>
      </c>
      <c r="B429" s="30" t="str">
        <f t="shared" si="102"/>
        <v>SAO PAULO</v>
      </c>
      <c r="C429" s="30" t="str">
        <f t="shared" si="102"/>
        <v>RRAS06</v>
      </c>
      <c r="D429" s="31" t="str">
        <f t="shared" si="100"/>
        <v>0701-Órteses,próteses e mat.espec. não rel ato</v>
      </c>
      <c r="E429" s="31" t="s">
        <v>59</v>
      </c>
      <c r="F429" s="32" t="s">
        <v>173</v>
      </c>
      <c r="G429" s="32">
        <v>6</v>
      </c>
      <c r="H429" s="106"/>
      <c r="I429" s="105">
        <f t="shared" si="89"/>
        <v>0</v>
      </c>
      <c r="K429" s="61"/>
      <c r="L429" s="62"/>
    </row>
    <row r="430" spans="1:12" ht="28.5" x14ac:dyDescent="0.3">
      <c r="A430" s="56">
        <v>428</v>
      </c>
      <c r="B430" s="30" t="str">
        <f t="shared" si="102"/>
        <v>SAO PAULO</v>
      </c>
      <c r="C430" s="30" t="str">
        <f t="shared" si="102"/>
        <v>RRAS06</v>
      </c>
      <c r="D430" s="31" t="str">
        <f t="shared" si="100"/>
        <v>0701-Órteses,próteses e mat.espec. não rel ato</v>
      </c>
      <c r="E430" s="31" t="s">
        <v>57</v>
      </c>
      <c r="F430" s="32" t="s">
        <v>54</v>
      </c>
      <c r="G430" s="32">
        <v>21</v>
      </c>
      <c r="H430" s="106"/>
      <c r="I430" s="105">
        <f t="shared" si="89"/>
        <v>0</v>
      </c>
      <c r="K430" s="61"/>
      <c r="L430" s="62"/>
    </row>
    <row r="431" spans="1:12" ht="28.5" x14ac:dyDescent="0.25">
      <c r="A431" s="56">
        <v>429</v>
      </c>
      <c r="B431" s="30" t="str">
        <f t="shared" si="102"/>
        <v>SAO PAULO</v>
      </c>
      <c r="C431" s="30" t="str">
        <f t="shared" si="102"/>
        <v>RRAS06</v>
      </c>
      <c r="D431" s="31" t="str">
        <f t="shared" si="100"/>
        <v>0701-Órteses,próteses e mat.espec. não rel ato</v>
      </c>
      <c r="E431" s="31" t="s">
        <v>57</v>
      </c>
      <c r="F431" s="32" t="s">
        <v>53</v>
      </c>
      <c r="G431" s="32">
        <v>4</v>
      </c>
      <c r="H431" s="106"/>
      <c r="I431" s="105">
        <f t="shared" si="89"/>
        <v>0</v>
      </c>
      <c r="K431" s="63"/>
      <c r="L431" s="64"/>
    </row>
    <row r="432" spans="1:12" ht="28.5" x14ac:dyDescent="0.3">
      <c r="A432" s="56">
        <v>430</v>
      </c>
      <c r="B432" s="30" t="str">
        <f t="shared" si="102"/>
        <v>SAO PAULO</v>
      </c>
      <c r="C432" s="30" t="str">
        <f t="shared" si="102"/>
        <v>RRAS06</v>
      </c>
      <c r="D432" s="31" t="str">
        <f t="shared" si="100"/>
        <v>0701-Órteses,próteses e mat.espec. não rel ato</v>
      </c>
      <c r="E432" s="31" t="s">
        <v>59</v>
      </c>
      <c r="F432" s="32" t="s">
        <v>298</v>
      </c>
      <c r="G432" s="32">
        <v>2</v>
      </c>
      <c r="H432" s="106"/>
      <c r="I432" s="101">
        <f t="shared" si="89"/>
        <v>0</v>
      </c>
      <c r="K432" s="61"/>
      <c r="L432" s="62"/>
    </row>
    <row r="433" spans="1:12" ht="28.5" x14ac:dyDescent="0.25">
      <c r="A433" s="23">
        <v>431</v>
      </c>
      <c r="B433" s="24" t="s">
        <v>83</v>
      </c>
      <c r="C433" s="24" t="s">
        <v>66</v>
      </c>
      <c r="D433" s="25" t="str">
        <f t="shared" si="100"/>
        <v>0701-Órteses,próteses e mat.espec. não rel ato</v>
      </c>
      <c r="E433" s="25" t="s">
        <v>58</v>
      </c>
      <c r="F433" s="26" t="s">
        <v>206</v>
      </c>
      <c r="G433" s="26">
        <v>652</v>
      </c>
      <c r="H433" s="35">
        <f t="shared" si="88"/>
        <v>652</v>
      </c>
      <c r="I433" s="72">
        <f t="shared" si="89"/>
        <v>0.70421013976195102</v>
      </c>
      <c r="K433" s="63"/>
      <c r="L433" s="64"/>
    </row>
    <row r="434" spans="1:12" ht="28.5" x14ac:dyDescent="0.3">
      <c r="A434" s="56">
        <v>432</v>
      </c>
      <c r="B434" s="30" t="s">
        <v>107</v>
      </c>
      <c r="C434" s="30" t="s">
        <v>66</v>
      </c>
      <c r="D434" s="31" t="str">
        <f t="shared" si="100"/>
        <v>0701-Órteses,próteses e mat.espec. não rel ato</v>
      </c>
      <c r="E434" s="31" t="s">
        <v>57</v>
      </c>
      <c r="F434" s="32" t="s">
        <v>134</v>
      </c>
      <c r="G434" s="32">
        <v>77</v>
      </c>
      <c r="H434" s="66">
        <f t="shared" si="88"/>
        <v>77</v>
      </c>
      <c r="I434" s="71">
        <f t="shared" si="89"/>
        <v>8.3165921413604654E-2</v>
      </c>
      <c r="K434" s="61"/>
      <c r="L434" s="62"/>
    </row>
    <row r="435" spans="1:12" ht="42.75" x14ac:dyDescent="0.3">
      <c r="A435" s="23">
        <v>433</v>
      </c>
      <c r="B435" s="24" t="s">
        <v>83</v>
      </c>
      <c r="C435" s="24" t="s">
        <v>66</v>
      </c>
      <c r="D435" s="25" t="s">
        <v>31</v>
      </c>
      <c r="E435" s="25" t="s">
        <v>60</v>
      </c>
      <c r="F435" s="26" t="s">
        <v>84</v>
      </c>
      <c r="G435" s="26">
        <v>92</v>
      </c>
      <c r="H435" s="35">
        <f t="shared" si="88"/>
        <v>92</v>
      </c>
      <c r="I435" s="72">
        <f t="shared" si="89"/>
        <v>9.9367074935735419E-2</v>
      </c>
      <c r="K435" s="61"/>
      <c r="L435" s="62"/>
    </row>
    <row r="436" spans="1:12" ht="43.5" thickBot="1" x14ac:dyDescent="0.3">
      <c r="A436" s="57">
        <v>434</v>
      </c>
      <c r="B436" s="37" t="s">
        <v>107</v>
      </c>
      <c r="C436" s="37" t="s">
        <v>66</v>
      </c>
      <c r="D436" s="38" t="str">
        <f>D435</f>
        <v>0702-Órteses,próteses,mat.espec relac.ato cirúr</v>
      </c>
      <c r="E436" s="38" t="s">
        <v>58</v>
      </c>
      <c r="F436" s="67" t="s">
        <v>306</v>
      </c>
      <c r="G436" s="67">
        <v>12</v>
      </c>
      <c r="H436" s="68">
        <f t="shared" si="88"/>
        <v>12</v>
      </c>
      <c r="I436" s="73">
        <f t="shared" si="89"/>
        <v>1.2960922817704621E-2</v>
      </c>
      <c r="K436" s="63"/>
      <c r="L436" s="64"/>
    </row>
    <row r="437" spans="1:12" ht="15" thickBot="1" x14ac:dyDescent="0.35">
      <c r="A437" s="46" t="s">
        <v>72</v>
      </c>
      <c r="B437" s="46" t="s">
        <v>71</v>
      </c>
      <c r="C437" s="46" t="s">
        <v>72</v>
      </c>
      <c r="D437" s="46" t="s">
        <v>72</v>
      </c>
      <c r="E437" s="46" t="s">
        <v>72</v>
      </c>
      <c r="F437" s="47" t="s">
        <v>72</v>
      </c>
      <c r="G437" s="47">
        <f>SUM(G3:G436)</f>
        <v>92586</v>
      </c>
      <c r="H437" s="47">
        <f>SUM(H3:H436)</f>
        <v>92586</v>
      </c>
      <c r="I437" s="69">
        <f>SUM(I3:I436)</f>
        <v>100.00000000000011</v>
      </c>
      <c r="J437" s="61"/>
      <c r="K437" s="62"/>
    </row>
    <row r="438" spans="1:12" x14ac:dyDescent="0.3">
      <c r="J438" s="61"/>
      <c r="K438" s="62"/>
    </row>
  </sheetData>
  <dataConsolidate/>
  <mergeCells count="135">
    <mergeCell ref="H73:H84"/>
    <mergeCell ref="H86:H87"/>
    <mergeCell ref="H93:H94"/>
    <mergeCell ref="I93:I94"/>
    <mergeCell ref="A1:I1"/>
    <mergeCell ref="I137:I157"/>
    <mergeCell ref="I158:I160"/>
    <mergeCell ref="I162:I163"/>
    <mergeCell ref="I166:I167"/>
    <mergeCell ref="H133:H134"/>
    <mergeCell ref="H135:H136"/>
    <mergeCell ref="I133:I134"/>
    <mergeCell ref="I135:I136"/>
    <mergeCell ref="H102:H103"/>
    <mergeCell ref="H104:H105"/>
    <mergeCell ref="H107:H108"/>
    <mergeCell ref="H109:H117"/>
    <mergeCell ref="H125:H126"/>
    <mergeCell ref="I102:I103"/>
    <mergeCell ref="I104:I105"/>
    <mergeCell ref="I107:I108"/>
    <mergeCell ref="I109:I117"/>
    <mergeCell ref="I125:I126"/>
    <mergeCell ref="I8:I11"/>
    <mergeCell ref="H248:H250"/>
    <mergeCell ref="H251:H262"/>
    <mergeCell ref="I245:I246"/>
    <mergeCell ref="I248:I250"/>
    <mergeCell ref="I251:I262"/>
    <mergeCell ref="H237:H238"/>
    <mergeCell ref="I237:I238"/>
    <mergeCell ref="I229:I233"/>
    <mergeCell ref="I213:I221"/>
    <mergeCell ref="H196:H197"/>
    <mergeCell ref="H198:H208"/>
    <mergeCell ref="H213:H221"/>
    <mergeCell ref="H229:H233"/>
    <mergeCell ref="H245:H246"/>
    <mergeCell ref="H8:H11"/>
    <mergeCell ref="H12:H13"/>
    <mergeCell ref="H17:H18"/>
    <mergeCell ref="H21:H22"/>
    <mergeCell ref="H26:H29"/>
    <mergeCell ref="H30:H40"/>
    <mergeCell ref="H41:H44"/>
    <mergeCell ref="H45:H47"/>
    <mergeCell ref="H59:H60"/>
    <mergeCell ref="H65:H66"/>
    <mergeCell ref="H67:H68"/>
    <mergeCell ref="H70:H72"/>
    <mergeCell ref="H176:H190"/>
    <mergeCell ref="H137:H157"/>
    <mergeCell ref="H158:H160"/>
    <mergeCell ref="H162:H163"/>
    <mergeCell ref="H166:H167"/>
    <mergeCell ref="H172:H173"/>
    <mergeCell ref="H174:H175"/>
    <mergeCell ref="H288:H298"/>
    <mergeCell ref="H299:H300"/>
    <mergeCell ref="H302:H303"/>
    <mergeCell ref="H307:H308"/>
    <mergeCell ref="H313:H316"/>
    <mergeCell ref="H263:H267"/>
    <mergeCell ref="H269:H270"/>
    <mergeCell ref="H280:H281"/>
    <mergeCell ref="H283:H284"/>
    <mergeCell ref="H285:H287"/>
    <mergeCell ref="H398:H399"/>
    <mergeCell ref="H353:H354"/>
    <mergeCell ref="H356:H357"/>
    <mergeCell ref="H362:H363"/>
    <mergeCell ref="H364:H366"/>
    <mergeCell ref="H317:H319"/>
    <mergeCell ref="H329:H330"/>
    <mergeCell ref="H331:H332"/>
    <mergeCell ref="H333:H340"/>
    <mergeCell ref="I174:I175"/>
    <mergeCell ref="I176:I190"/>
    <mergeCell ref="I196:I197"/>
    <mergeCell ref="I198:I208"/>
    <mergeCell ref="H424:H425"/>
    <mergeCell ref="H426:H432"/>
    <mergeCell ref="I30:I40"/>
    <mergeCell ref="I41:I44"/>
    <mergeCell ref="I45:I47"/>
    <mergeCell ref="I59:I60"/>
    <mergeCell ref="I65:I66"/>
    <mergeCell ref="I67:I68"/>
    <mergeCell ref="I70:I72"/>
    <mergeCell ref="I73:I84"/>
    <mergeCell ref="I86:I87"/>
    <mergeCell ref="H403:H404"/>
    <mergeCell ref="H405:H406"/>
    <mergeCell ref="H407:H412"/>
    <mergeCell ref="H414:H415"/>
    <mergeCell ref="H416:H420"/>
    <mergeCell ref="H368:H375"/>
    <mergeCell ref="H384:H385"/>
    <mergeCell ref="H389:H390"/>
    <mergeCell ref="H396:H397"/>
    <mergeCell ref="I426:I432"/>
    <mergeCell ref="I389:I390"/>
    <mergeCell ref="I396:I397"/>
    <mergeCell ref="I398:I399"/>
    <mergeCell ref="I403:I404"/>
    <mergeCell ref="I405:I406"/>
    <mergeCell ref="I356:I357"/>
    <mergeCell ref="I362:I363"/>
    <mergeCell ref="I364:I366"/>
    <mergeCell ref="I368:I375"/>
    <mergeCell ref="I384:I385"/>
    <mergeCell ref="I12:I13"/>
    <mergeCell ref="I17:I18"/>
    <mergeCell ref="I21:I22"/>
    <mergeCell ref="I26:I29"/>
    <mergeCell ref="I407:I412"/>
    <mergeCell ref="I414:I415"/>
    <mergeCell ref="I416:I420"/>
    <mergeCell ref="I424:I425"/>
    <mergeCell ref="I317:I319"/>
    <mergeCell ref="I329:I330"/>
    <mergeCell ref="I331:I332"/>
    <mergeCell ref="I333:I340"/>
    <mergeCell ref="I353:I354"/>
    <mergeCell ref="I288:I298"/>
    <mergeCell ref="I299:I300"/>
    <mergeCell ref="I302:I303"/>
    <mergeCell ref="I307:I308"/>
    <mergeCell ref="I313:I316"/>
    <mergeCell ref="I263:I267"/>
    <mergeCell ref="I269:I270"/>
    <mergeCell ref="I280:I281"/>
    <mergeCell ref="I283:I284"/>
    <mergeCell ref="I285:I287"/>
    <mergeCell ref="I172:I17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&amp;C&amp;"Century Gothic,Negrito"&amp;10&amp;K002060FBR Assessoria e Serviços Gerenciais</oddHeader>
    <oddFooter>&amp;L&amp;"Century Gothic,Normal"&amp;8&amp;K000000Fonte: Coord. de Planejamento de Saúde (CPS) - SES/SP, nov. 2016.&amp;C&amp;"Century Gothic,Normal"&amp;9.&amp;R&amp;"Century Gothic,Normal"&amp;P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406"/>
  <sheetViews>
    <sheetView tabSelected="1" zoomScaleNormal="100" workbookViewId="0">
      <selection activeCell="G5" sqref="G5"/>
    </sheetView>
  </sheetViews>
  <sheetFormatPr defaultRowHeight="14.25" outlineLevelRow="2" x14ac:dyDescent="0.25"/>
  <cols>
    <col min="1" max="1" width="3.85546875" style="58" customWidth="1"/>
    <col min="2" max="2" width="22.85546875" style="59" bestFit="1" customWidth="1"/>
    <col min="3" max="3" width="10.85546875" style="58" customWidth="1"/>
    <col min="4" max="5" width="35.7109375" style="59" customWidth="1"/>
    <col min="6" max="6" width="8.140625" style="58" bestFit="1" customWidth="1"/>
    <col min="7" max="7" width="10.7109375" style="58" customWidth="1"/>
    <col min="8" max="9" width="9.140625" style="58"/>
    <col min="10" max="10" width="27" style="58" bestFit="1" customWidth="1"/>
    <col min="11" max="11" width="8.140625" style="58" bestFit="1" customWidth="1"/>
    <col min="12" max="12" width="49.28515625" style="58" bestFit="1" customWidth="1"/>
    <col min="13" max="13" width="55.85546875" style="58" bestFit="1" customWidth="1"/>
    <col min="14" max="14" width="8.7109375" style="58" bestFit="1" customWidth="1"/>
    <col min="15" max="15" width="5.5703125" style="58" bestFit="1" customWidth="1"/>
    <col min="16" max="16384" width="9.140625" style="58"/>
  </cols>
  <sheetData>
    <row r="1" spans="1:7" ht="15" thickBot="1" x14ac:dyDescent="0.3">
      <c r="A1" s="85" t="s">
        <v>369</v>
      </c>
      <c r="B1" s="85"/>
      <c r="C1" s="85"/>
      <c r="D1" s="85"/>
      <c r="E1" s="85"/>
      <c r="F1" s="85"/>
      <c r="G1" s="85"/>
    </row>
    <row r="2" spans="1:7" ht="54.75" thickBot="1" x14ac:dyDescent="0.3">
      <c r="A2" s="15" t="s">
        <v>73</v>
      </c>
      <c r="B2" s="16" t="s">
        <v>1</v>
      </c>
      <c r="C2" s="16" t="s">
        <v>0</v>
      </c>
      <c r="D2" s="16" t="s">
        <v>2</v>
      </c>
      <c r="E2" s="16" t="s">
        <v>62</v>
      </c>
      <c r="F2" s="16" t="s">
        <v>63</v>
      </c>
      <c r="G2" s="16" t="s">
        <v>74</v>
      </c>
    </row>
    <row r="3" spans="1:7" outlineLevel="2" x14ac:dyDescent="0.25">
      <c r="A3" s="17">
        <v>1</v>
      </c>
      <c r="B3" s="19" t="s">
        <v>33</v>
      </c>
      <c r="C3" s="19" t="s">
        <v>51</v>
      </c>
      <c r="D3" s="19" t="s">
        <v>6</v>
      </c>
      <c r="E3" s="19" t="s">
        <v>57</v>
      </c>
      <c r="F3" s="74" t="s">
        <v>68</v>
      </c>
      <c r="G3" s="20">
        <v>1</v>
      </c>
    </row>
    <row r="4" spans="1:7" outlineLevel="2" x14ac:dyDescent="0.25">
      <c r="A4" s="29">
        <v>2</v>
      </c>
      <c r="B4" s="31" t="str">
        <f>B3</f>
        <v>CAMPINAS</v>
      </c>
      <c r="C4" s="31" t="str">
        <f>C3</f>
        <v>RRAS15</v>
      </c>
      <c r="D4" s="31" t="str">
        <f>D3</f>
        <v>0201-Coleta de material</v>
      </c>
      <c r="E4" s="31" t="s">
        <v>59</v>
      </c>
      <c r="F4" s="75" t="s">
        <v>370</v>
      </c>
      <c r="G4" s="32">
        <v>1</v>
      </c>
    </row>
    <row r="5" spans="1:7" outlineLevel="1" x14ac:dyDescent="0.25">
      <c r="A5" s="29"/>
      <c r="B5" s="76" t="s">
        <v>391</v>
      </c>
      <c r="C5" s="31"/>
      <c r="D5" s="31"/>
      <c r="E5" s="31"/>
      <c r="F5" s="75"/>
      <c r="G5" s="32">
        <f>SUBTOTAL(9,G3:G4)</f>
        <v>2</v>
      </c>
    </row>
    <row r="6" spans="1:7" outlineLevel="2" x14ac:dyDescent="0.25">
      <c r="A6" s="29">
        <v>3</v>
      </c>
      <c r="B6" s="31" t="s">
        <v>76</v>
      </c>
      <c r="C6" s="31" t="s">
        <v>66</v>
      </c>
      <c r="D6" s="31" t="str">
        <f>D4</f>
        <v>0201-Coleta de material</v>
      </c>
      <c r="E6" s="31" t="s">
        <v>67</v>
      </c>
      <c r="F6" s="75" t="s">
        <v>78</v>
      </c>
      <c r="G6" s="32">
        <v>53</v>
      </c>
    </row>
    <row r="7" spans="1:7" outlineLevel="1" x14ac:dyDescent="0.25">
      <c r="A7" s="29"/>
      <c r="B7" s="76" t="s">
        <v>392</v>
      </c>
      <c r="C7" s="31"/>
      <c r="D7" s="31"/>
      <c r="E7" s="31"/>
      <c r="F7" s="75"/>
      <c r="G7" s="32">
        <f>SUBTOTAL(9,G6:G6)</f>
        <v>53</v>
      </c>
    </row>
    <row r="8" spans="1:7" outlineLevel="2" x14ac:dyDescent="0.25">
      <c r="A8" s="29">
        <v>4</v>
      </c>
      <c r="B8" s="31" t="s">
        <v>139</v>
      </c>
      <c r="C8" s="31" t="s">
        <v>66</v>
      </c>
      <c r="D8" s="31" t="str">
        <f>D6</f>
        <v>0201-Coleta de material</v>
      </c>
      <c r="E8" s="31" t="s">
        <v>57</v>
      </c>
      <c r="F8" s="75" t="s">
        <v>140</v>
      </c>
      <c r="G8" s="32">
        <v>7</v>
      </c>
    </row>
    <row r="9" spans="1:7" outlineLevel="1" x14ac:dyDescent="0.25">
      <c r="A9" s="29"/>
      <c r="B9" s="76" t="s">
        <v>393</v>
      </c>
      <c r="C9" s="31"/>
      <c r="D9" s="31"/>
      <c r="E9" s="31"/>
      <c r="F9" s="75"/>
      <c r="G9" s="32">
        <f>SUBTOTAL(9,G8:G8)</f>
        <v>7</v>
      </c>
    </row>
    <row r="10" spans="1:7" outlineLevel="2" x14ac:dyDescent="0.25">
      <c r="A10" s="29">
        <v>5</v>
      </c>
      <c r="B10" s="31" t="s">
        <v>82</v>
      </c>
      <c r="C10" s="31" t="s">
        <v>66</v>
      </c>
      <c r="D10" s="31" t="str">
        <f>D8</f>
        <v>0201-Coleta de material</v>
      </c>
      <c r="E10" s="31" t="s">
        <v>57</v>
      </c>
      <c r="F10" s="75" t="s">
        <v>86</v>
      </c>
      <c r="G10" s="32">
        <v>1</v>
      </c>
    </row>
    <row r="11" spans="1:7" ht="28.5" outlineLevel="2" x14ac:dyDescent="0.25">
      <c r="A11" s="29">
        <v>6</v>
      </c>
      <c r="B11" s="31" t="str">
        <f>B10</f>
        <v>SAO JOSE DOS CAMPOS</v>
      </c>
      <c r="C11" s="31" t="str">
        <f>C10</f>
        <v>RRAS17</v>
      </c>
      <c r="D11" s="31" t="str">
        <f>D10</f>
        <v>0201-Coleta de material</v>
      </c>
      <c r="E11" s="31" t="s">
        <v>60</v>
      </c>
      <c r="F11" s="75" t="s">
        <v>122</v>
      </c>
      <c r="G11" s="32">
        <v>1</v>
      </c>
    </row>
    <row r="12" spans="1:7" outlineLevel="1" x14ac:dyDescent="0.25">
      <c r="A12" s="29"/>
      <c r="B12" s="76" t="s">
        <v>394</v>
      </c>
      <c r="C12" s="31"/>
      <c r="D12" s="31"/>
      <c r="E12" s="31"/>
      <c r="F12" s="75"/>
      <c r="G12" s="32">
        <f>SUBTOTAL(9,G10:G11)</f>
        <v>2</v>
      </c>
    </row>
    <row r="13" spans="1:7" outlineLevel="2" x14ac:dyDescent="0.25">
      <c r="A13" s="29">
        <v>7</v>
      </c>
      <c r="B13" s="31" t="s">
        <v>3</v>
      </c>
      <c r="C13" s="31" t="s">
        <v>48</v>
      </c>
      <c r="D13" s="31" t="str">
        <f>D11</f>
        <v>0201-Coleta de material</v>
      </c>
      <c r="E13" s="31" t="s">
        <v>67</v>
      </c>
      <c r="F13" s="75" t="s">
        <v>170</v>
      </c>
      <c r="G13" s="32">
        <v>1</v>
      </c>
    </row>
    <row r="14" spans="1:7" outlineLevel="2" x14ac:dyDescent="0.25">
      <c r="A14" s="29">
        <v>8</v>
      </c>
      <c r="B14" s="31" t="str">
        <f t="shared" ref="B14:D17" si="0">B13</f>
        <v>SAO PAULO</v>
      </c>
      <c r="C14" s="31" t="str">
        <f t="shared" si="0"/>
        <v>RRAS06</v>
      </c>
      <c r="D14" s="31" t="str">
        <f t="shared" si="0"/>
        <v>0201-Coleta de material</v>
      </c>
      <c r="E14" s="31" t="s">
        <v>57</v>
      </c>
      <c r="F14" s="75" t="s">
        <v>54</v>
      </c>
      <c r="G14" s="32">
        <v>14</v>
      </c>
    </row>
    <row r="15" spans="1:7" outlineLevel="2" x14ac:dyDescent="0.25">
      <c r="A15" s="29">
        <v>9</v>
      </c>
      <c r="B15" s="31" t="str">
        <f t="shared" si="0"/>
        <v>SAO PAULO</v>
      </c>
      <c r="C15" s="31" t="str">
        <f t="shared" si="0"/>
        <v>RRAS06</v>
      </c>
      <c r="D15" s="31" t="str">
        <f t="shared" si="0"/>
        <v>0201-Coleta de material</v>
      </c>
      <c r="E15" s="31" t="s">
        <v>59</v>
      </c>
      <c r="F15" s="75" t="s">
        <v>106</v>
      </c>
      <c r="G15" s="32">
        <v>1</v>
      </c>
    </row>
    <row r="16" spans="1:7" outlineLevel="2" x14ac:dyDescent="0.25">
      <c r="A16" s="29">
        <v>10</v>
      </c>
      <c r="B16" s="31" t="str">
        <f t="shared" si="0"/>
        <v>SAO PAULO</v>
      </c>
      <c r="C16" s="31" t="str">
        <f t="shared" si="0"/>
        <v>RRAS06</v>
      </c>
      <c r="D16" s="31" t="str">
        <f t="shared" si="0"/>
        <v>0201-Coleta de material</v>
      </c>
      <c r="E16" s="31" t="s">
        <v>59</v>
      </c>
      <c r="F16" s="75" t="s">
        <v>183</v>
      </c>
      <c r="G16" s="32">
        <v>1</v>
      </c>
    </row>
    <row r="17" spans="1:7" outlineLevel="2" x14ac:dyDescent="0.25">
      <c r="A17" s="29">
        <v>11</v>
      </c>
      <c r="B17" s="31" t="str">
        <f t="shared" si="0"/>
        <v>SAO PAULO</v>
      </c>
      <c r="C17" s="31" t="str">
        <f t="shared" si="0"/>
        <v>RRAS06</v>
      </c>
      <c r="D17" s="31" t="str">
        <f t="shared" si="0"/>
        <v>0201-Coleta de material</v>
      </c>
      <c r="E17" s="31" t="s">
        <v>59</v>
      </c>
      <c r="F17" s="75" t="s">
        <v>131</v>
      </c>
      <c r="G17" s="32">
        <v>1</v>
      </c>
    </row>
    <row r="18" spans="1:7" outlineLevel="1" x14ac:dyDescent="0.25">
      <c r="A18" s="29"/>
      <c r="B18" s="76" t="s">
        <v>395</v>
      </c>
      <c r="C18" s="31"/>
      <c r="D18" s="31"/>
      <c r="E18" s="31"/>
      <c r="F18" s="75"/>
      <c r="G18" s="32">
        <f>SUBTOTAL(9,G13:G17)</f>
        <v>18</v>
      </c>
    </row>
    <row r="19" spans="1:7" outlineLevel="2" x14ac:dyDescent="0.25">
      <c r="A19" s="29">
        <v>12</v>
      </c>
      <c r="B19" s="31" t="s">
        <v>107</v>
      </c>
      <c r="C19" s="31" t="s">
        <v>66</v>
      </c>
      <c r="D19" s="31" t="str">
        <f>D17</f>
        <v>0201-Coleta de material</v>
      </c>
      <c r="E19" s="31" t="s">
        <v>57</v>
      </c>
      <c r="F19" s="75" t="s">
        <v>134</v>
      </c>
      <c r="G19" s="32">
        <v>1</v>
      </c>
    </row>
    <row r="20" spans="1:7" outlineLevel="2" x14ac:dyDescent="0.25">
      <c r="A20" s="29">
        <v>13</v>
      </c>
      <c r="B20" s="31" t="str">
        <f>B19</f>
        <v>TAUBATE</v>
      </c>
      <c r="C20" s="31" t="str">
        <f>C19</f>
        <v>RRAS17</v>
      </c>
      <c r="D20" s="31" t="str">
        <f>D19</f>
        <v>0201-Coleta de material</v>
      </c>
      <c r="E20" s="31" t="s">
        <v>57</v>
      </c>
      <c r="F20" s="75" t="s">
        <v>108</v>
      </c>
      <c r="G20" s="32">
        <v>21</v>
      </c>
    </row>
    <row r="21" spans="1:7" outlineLevel="1" x14ac:dyDescent="0.25">
      <c r="A21" s="29"/>
      <c r="B21" s="76" t="s">
        <v>396</v>
      </c>
      <c r="C21" s="31"/>
      <c r="D21" s="31"/>
      <c r="E21" s="31"/>
      <c r="F21" s="75"/>
      <c r="G21" s="32">
        <f>SUBTOTAL(9,G19:G20)</f>
        <v>22</v>
      </c>
    </row>
    <row r="22" spans="1:7" ht="28.5" outlineLevel="2" x14ac:dyDescent="0.25">
      <c r="A22" s="29">
        <v>14</v>
      </c>
      <c r="B22" s="31" t="s">
        <v>196</v>
      </c>
      <c r="C22" s="31" t="s">
        <v>66</v>
      </c>
      <c r="D22" s="31" t="str">
        <f>D20</f>
        <v>0201-Coleta de material</v>
      </c>
      <c r="E22" s="31" t="s">
        <v>60</v>
      </c>
      <c r="F22" s="75" t="s">
        <v>371</v>
      </c>
      <c r="G22" s="32">
        <v>48</v>
      </c>
    </row>
    <row r="23" spans="1:7" outlineLevel="1" x14ac:dyDescent="0.25">
      <c r="A23" s="29"/>
      <c r="B23" s="76" t="s">
        <v>397</v>
      </c>
      <c r="C23" s="31"/>
      <c r="D23" s="31"/>
      <c r="E23" s="31"/>
      <c r="F23" s="75"/>
      <c r="G23" s="32">
        <f>SUBTOTAL(9,G22:G22)</f>
        <v>48</v>
      </c>
    </row>
    <row r="24" spans="1:7" ht="28.5" outlineLevel="2" x14ac:dyDescent="0.25">
      <c r="A24" s="29">
        <v>15</v>
      </c>
      <c r="B24" s="31" t="s">
        <v>45</v>
      </c>
      <c r="C24" s="31" t="s">
        <v>49</v>
      </c>
      <c r="D24" s="31" t="s">
        <v>7</v>
      </c>
      <c r="E24" s="31" t="s">
        <v>57</v>
      </c>
      <c r="F24" s="75" t="s">
        <v>52</v>
      </c>
      <c r="G24" s="32">
        <v>1</v>
      </c>
    </row>
    <row r="25" spans="1:7" outlineLevel="1" x14ac:dyDescent="0.25">
      <c r="A25" s="29"/>
      <c r="B25" s="76" t="s">
        <v>398</v>
      </c>
      <c r="C25" s="31"/>
      <c r="D25" s="31"/>
      <c r="E25" s="31"/>
      <c r="F25" s="75"/>
      <c r="G25" s="32">
        <f>SUBTOTAL(9,G24:G24)</f>
        <v>1</v>
      </c>
    </row>
    <row r="26" spans="1:7" outlineLevel="2" x14ac:dyDescent="0.25">
      <c r="A26" s="29">
        <v>16</v>
      </c>
      <c r="B26" s="31" t="s">
        <v>33</v>
      </c>
      <c r="C26" s="31" t="s">
        <v>51</v>
      </c>
      <c r="D26" s="31" t="str">
        <f>D22</f>
        <v>0201-Coleta de material</v>
      </c>
      <c r="E26" s="31" t="s">
        <v>57</v>
      </c>
      <c r="F26" s="75" t="s">
        <v>68</v>
      </c>
      <c r="G26" s="32">
        <v>11</v>
      </c>
    </row>
    <row r="27" spans="1:7" outlineLevel="1" x14ac:dyDescent="0.25">
      <c r="A27" s="29"/>
      <c r="B27" s="76" t="s">
        <v>391</v>
      </c>
      <c r="C27" s="31"/>
      <c r="D27" s="31"/>
      <c r="E27" s="31"/>
      <c r="F27" s="75"/>
      <c r="G27" s="32">
        <f>SUBTOTAL(9,G26:G26)</f>
        <v>11</v>
      </c>
    </row>
    <row r="28" spans="1:7" ht="28.5" outlineLevel="2" x14ac:dyDescent="0.25">
      <c r="A28" s="29">
        <v>17</v>
      </c>
      <c r="B28" s="31" t="s">
        <v>76</v>
      </c>
      <c r="C28" s="31" t="s">
        <v>66</v>
      </c>
      <c r="D28" s="31" t="str">
        <f>D24</f>
        <v>0202-Diagnóstico em laboratório clínico</v>
      </c>
      <c r="E28" s="31" t="s">
        <v>57</v>
      </c>
      <c r="F28" s="75" t="s">
        <v>77</v>
      </c>
      <c r="G28" s="32">
        <v>1</v>
      </c>
    </row>
    <row r="29" spans="1:7" ht="28.5" outlineLevel="2" x14ac:dyDescent="0.25">
      <c r="A29" s="29">
        <v>18</v>
      </c>
      <c r="B29" s="31" t="str">
        <f t="shared" ref="B29:D30" si="1">B28</f>
        <v>CARAGUATATUBA</v>
      </c>
      <c r="C29" s="31" t="str">
        <f t="shared" si="1"/>
        <v>RRAS17</v>
      </c>
      <c r="D29" s="31" t="str">
        <f t="shared" si="1"/>
        <v>0202-Diagnóstico em laboratório clínico</v>
      </c>
      <c r="E29" s="31" t="s">
        <v>67</v>
      </c>
      <c r="F29" s="75" t="s">
        <v>78</v>
      </c>
      <c r="G29" s="32">
        <v>134</v>
      </c>
    </row>
    <row r="30" spans="1:7" ht="28.5" outlineLevel="2" x14ac:dyDescent="0.25">
      <c r="A30" s="29">
        <v>19</v>
      </c>
      <c r="B30" s="31" t="str">
        <f t="shared" si="1"/>
        <v>CARAGUATATUBA</v>
      </c>
      <c r="C30" s="31" t="str">
        <f t="shared" si="1"/>
        <v>RRAS17</v>
      </c>
      <c r="D30" s="31" t="str">
        <f t="shared" si="1"/>
        <v>0202-Diagnóstico em laboratório clínico</v>
      </c>
      <c r="E30" s="31" t="s">
        <v>58</v>
      </c>
      <c r="F30" s="75" t="s">
        <v>113</v>
      </c>
      <c r="G30" s="32">
        <v>10</v>
      </c>
    </row>
    <row r="31" spans="1:7" outlineLevel="1" x14ac:dyDescent="0.25">
      <c r="A31" s="29"/>
      <c r="B31" s="76" t="s">
        <v>392</v>
      </c>
      <c r="C31" s="31"/>
      <c r="D31" s="31"/>
      <c r="E31" s="31"/>
      <c r="F31" s="75"/>
      <c r="G31" s="32">
        <f>SUBTOTAL(9,G28:G30)</f>
        <v>145</v>
      </c>
    </row>
    <row r="32" spans="1:7" ht="28.5" outlineLevel="2" x14ac:dyDescent="0.25">
      <c r="A32" s="29">
        <v>20</v>
      </c>
      <c r="B32" s="31" t="s">
        <v>192</v>
      </c>
      <c r="C32" s="31" t="s">
        <v>66</v>
      </c>
      <c r="D32" s="31" t="str">
        <f>D29</f>
        <v>0202-Diagnóstico em laboratório clínico</v>
      </c>
      <c r="E32" s="31" t="s">
        <v>57</v>
      </c>
      <c r="F32" s="75" t="s">
        <v>249</v>
      </c>
      <c r="G32" s="32">
        <v>235</v>
      </c>
    </row>
    <row r="33" spans="1:7" outlineLevel="1" x14ac:dyDescent="0.25">
      <c r="A33" s="29"/>
      <c r="B33" s="76" t="s">
        <v>399</v>
      </c>
      <c r="C33" s="31"/>
      <c r="D33" s="31"/>
      <c r="E33" s="31"/>
      <c r="F33" s="75"/>
      <c r="G33" s="32">
        <f>SUBTOTAL(9,G32:G32)</f>
        <v>235</v>
      </c>
    </row>
    <row r="34" spans="1:7" ht="28.5" outlineLevel="2" x14ac:dyDescent="0.25">
      <c r="A34" s="29">
        <v>21</v>
      </c>
      <c r="B34" s="31" t="s">
        <v>231</v>
      </c>
      <c r="C34" s="31" t="s">
        <v>50</v>
      </c>
      <c r="D34" s="31" t="str">
        <f>D30</f>
        <v>0202-Diagnóstico em laboratório clínico</v>
      </c>
      <c r="E34" s="31" t="s">
        <v>57</v>
      </c>
      <c r="F34" s="75" t="s">
        <v>233</v>
      </c>
      <c r="G34" s="32">
        <v>1</v>
      </c>
    </row>
    <row r="35" spans="1:7" outlineLevel="1" x14ac:dyDescent="0.25">
      <c r="A35" s="29"/>
      <c r="B35" s="76" t="s">
        <v>400</v>
      </c>
      <c r="C35" s="31"/>
      <c r="D35" s="31"/>
      <c r="E35" s="31"/>
      <c r="F35" s="75"/>
      <c r="G35" s="32">
        <f>SUBTOTAL(9,G34:G34)</f>
        <v>1</v>
      </c>
    </row>
    <row r="36" spans="1:7" ht="28.5" outlineLevel="2" x14ac:dyDescent="0.25">
      <c r="A36" s="29">
        <v>22</v>
      </c>
      <c r="B36" s="31" t="s">
        <v>117</v>
      </c>
      <c r="C36" s="31" t="s">
        <v>115</v>
      </c>
      <c r="D36" s="31" t="str">
        <f>D32</f>
        <v>0202-Diagnóstico em laboratório clínico</v>
      </c>
      <c r="E36" s="31" t="s">
        <v>58</v>
      </c>
      <c r="F36" s="75" t="s">
        <v>118</v>
      </c>
      <c r="G36" s="32">
        <v>3</v>
      </c>
    </row>
    <row r="37" spans="1:7" outlineLevel="1" x14ac:dyDescent="0.25">
      <c r="A37" s="29"/>
      <c r="B37" s="76" t="s">
        <v>401</v>
      </c>
      <c r="C37" s="31"/>
      <c r="D37" s="31"/>
      <c r="E37" s="31"/>
      <c r="F37" s="75"/>
      <c r="G37" s="32">
        <f>SUBTOTAL(9,G36:G36)</f>
        <v>3</v>
      </c>
    </row>
    <row r="38" spans="1:7" ht="28.5" outlineLevel="2" x14ac:dyDescent="0.25">
      <c r="A38" s="29">
        <v>23</v>
      </c>
      <c r="B38" s="31" t="s">
        <v>82</v>
      </c>
      <c r="C38" s="31" t="s">
        <v>66</v>
      </c>
      <c r="D38" s="31" t="str">
        <f>D34</f>
        <v>0202-Diagnóstico em laboratório clínico</v>
      </c>
      <c r="E38" s="31" t="s">
        <v>58</v>
      </c>
      <c r="F38" s="75" t="s">
        <v>119</v>
      </c>
      <c r="G38" s="32">
        <v>282</v>
      </c>
    </row>
    <row r="39" spans="1:7" ht="28.5" outlineLevel="2" x14ac:dyDescent="0.25">
      <c r="A39" s="29">
        <v>24</v>
      </c>
      <c r="B39" s="31" t="str">
        <f t="shared" ref="B39:D42" si="2">B38</f>
        <v>SAO JOSE DOS CAMPOS</v>
      </c>
      <c r="C39" s="31" t="str">
        <f t="shared" si="2"/>
        <v>RRAS17</v>
      </c>
      <c r="D39" s="31" t="str">
        <f t="shared" si="2"/>
        <v>0202-Diagnóstico em laboratório clínico</v>
      </c>
      <c r="E39" s="31" t="s">
        <v>57</v>
      </c>
      <c r="F39" s="75" t="s">
        <v>372</v>
      </c>
      <c r="G39" s="32">
        <v>1</v>
      </c>
    </row>
    <row r="40" spans="1:7" ht="28.5" outlineLevel="2" x14ac:dyDescent="0.25">
      <c r="A40" s="29">
        <v>25</v>
      </c>
      <c r="B40" s="31" t="str">
        <f t="shared" si="2"/>
        <v>SAO JOSE DOS CAMPOS</v>
      </c>
      <c r="C40" s="31" t="str">
        <f t="shared" si="2"/>
        <v>RRAS17</v>
      </c>
      <c r="D40" s="31" t="str">
        <f t="shared" si="2"/>
        <v>0202-Diagnóstico em laboratório clínico</v>
      </c>
      <c r="E40" s="31" t="s">
        <v>57</v>
      </c>
      <c r="F40" s="75" t="s">
        <v>92</v>
      </c>
      <c r="G40" s="32">
        <v>5</v>
      </c>
    </row>
    <row r="41" spans="1:7" ht="28.5" outlineLevel="2" x14ac:dyDescent="0.25">
      <c r="A41" s="29">
        <v>26</v>
      </c>
      <c r="B41" s="31" t="str">
        <f t="shared" si="2"/>
        <v>SAO JOSE DOS CAMPOS</v>
      </c>
      <c r="C41" s="31" t="str">
        <f t="shared" si="2"/>
        <v>RRAS17</v>
      </c>
      <c r="D41" s="31" t="str">
        <f t="shared" si="2"/>
        <v>0202-Diagnóstico em laboratório clínico</v>
      </c>
      <c r="E41" s="31" t="s">
        <v>57</v>
      </c>
      <c r="F41" s="75" t="s">
        <v>120</v>
      </c>
      <c r="G41" s="32">
        <v>1</v>
      </c>
    </row>
    <row r="42" spans="1:7" ht="28.5" outlineLevel="2" x14ac:dyDescent="0.25">
      <c r="A42" s="29">
        <v>27</v>
      </c>
      <c r="B42" s="31" t="str">
        <f t="shared" si="2"/>
        <v>SAO JOSE DOS CAMPOS</v>
      </c>
      <c r="C42" s="31" t="str">
        <f t="shared" si="2"/>
        <v>RRAS17</v>
      </c>
      <c r="D42" s="31" t="str">
        <f t="shared" si="2"/>
        <v>0202-Diagnóstico em laboratório clínico</v>
      </c>
      <c r="E42" s="31" t="s">
        <v>59</v>
      </c>
      <c r="F42" s="75" t="s">
        <v>121</v>
      </c>
      <c r="G42" s="32">
        <v>1</v>
      </c>
    </row>
    <row r="43" spans="1:7" outlineLevel="1" x14ac:dyDescent="0.25">
      <c r="A43" s="29"/>
      <c r="B43" s="76" t="s">
        <v>394</v>
      </c>
      <c r="C43" s="31"/>
      <c r="D43" s="31"/>
      <c r="E43" s="31"/>
      <c r="F43" s="75"/>
      <c r="G43" s="32">
        <f>SUBTOTAL(9,G38:G42)</f>
        <v>290</v>
      </c>
    </row>
    <row r="44" spans="1:7" ht="28.5" outlineLevel="2" x14ac:dyDescent="0.25">
      <c r="A44" s="29">
        <v>28</v>
      </c>
      <c r="B44" s="31" t="s">
        <v>3</v>
      </c>
      <c r="C44" s="31" t="s">
        <v>48</v>
      </c>
      <c r="D44" s="31" t="str">
        <f>D41</f>
        <v>0202-Diagnóstico em laboratório clínico</v>
      </c>
      <c r="E44" s="31" t="s">
        <v>57</v>
      </c>
      <c r="F44" s="75" t="s">
        <v>123</v>
      </c>
      <c r="G44" s="32">
        <v>16</v>
      </c>
    </row>
    <row r="45" spans="1:7" ht="28.5" outlineLevel="2" x14ac:dyDescent="0.25">
      <c r="A45" s="29">
        <v>29</v>
      </c>
      <c r="B45" s="31" t="str">
        <f t="shared" ref="B45:D52" si="3">B44</f>
        <v>SAO PAULO</v>
      </c>
      <c r="C45" s="31" t="str">
        <f t="shared" si="3"/>
        <v>RRAS06</v>
      </c>
      <c r="D45" s="31" t="str">
        <f t="shared" si="3"/>
        <v>0202-Diagnóstico em laboratório clínico</v>
      </c>
      <c r="E45" s="31" t="s">
        <v>59</v>
      </c>
      <c r="F45" s="75" t="s">
        <v>171</v>
      </c>
      <c r="G45" s="32">
        <v>3</v>
      </c>
    </row>
    <row r="46" spans="1:7" ht="28.5" outlineLevel="2" x14ac:dyDescent="0.25">
      <c r="A46" s="29">
        <v>30</v>
      </c>
      <c r="B46" s="31" t="str">
        <f t="shared" si="3"/>
        <v>SAO PAULO</v>
      </c>
      <c r="C46" s="31" t="str">
        <f t="shared" si="3"/>
        <v>RRAS06</v>
      </c>
      <c r="D46" s="31" t="str">
        <f t="shared" si="3"/>
        <v>0202-Diagnóstico em laboratório clínico</v>
      </c>
      <c r="E46" s="31" t="s">
        <v>57</v>
      </c>
      <c r="F46" s="75" t="s">
        <v>105</v>
      </c>
      <c r="G46" s="32">
        <v>3</v>
      </c>
    </row>
    <row r="47" spans="1:7" ht="28.5" outlineLevel="2" x14ac:dyDescent="0.25">
      <c r="A47" s="29">
        <v>31</v>
      </c>
      <c r="B47" s="31" t="str">
        <f t="shared" si="3"/>
        <v>SAO PAULO</v>
      </c>
      <c r="C47" s="31" t="str">
        <f t="shared" si="3"/>
        <v>RRAS06</v>
      </c>
      <c r="D47" s="31" t="str">
        <f t="shared" si="3"/>
        <v>0202-Diagnóstico em laboratório clínico</v>
      </c>
      <c r="E47" s="31" t="s">
        <v>59</v>
      </c>
      <c r="F47" s="75" t="s">
        <v>219</v>
      </c>
      <c r="G47" s="32">
        <v>6</v>
      </c>
    </row>
    <row r="48" spans="1:7" ht="28.5" outlineLevel="2" x14ac:dyDescent="0.25">
      <c r="A48" s="29">
        <v>32</v>
      </c>
      <c r="B48" s="31" t="str">
        <f t="shared" si="3"/>
        <v>SAO PAULO</v>
      </c>
      <c r="C48" s="31" t="str">
        <f t="shared" si="3"/>
        <v>RRAS06</v>
      </c>
      <c r="D48" s="31" t="str">
        <f t="shared" si="3"/>
        <v>0202-Diagnóstico em laboratório clínico</v>
      </c>
      <c r="E48" s="31" t="s">
        <v>57</v>
      </c>
      <c r="F48" s="75" t="s">
        <v>54</v>
      </c>
      <c r="G48" s="32">
        <v>26</v>
      </c>
    </row>
    <row r="49" spans="1:7" ht="28.5" outlineLevel="2" x14ac:dyDescent="0.25">
      <c r="A49" s="29">
        <v>33</v>
      </c>
      <c r="B49" s="31" t="str">
        <f t="shared" si="3"/>
        <v>SAO PAULO</v>
      </c>
      <c r="C49" s="31" t="str">
        <f t="shared" si="3"/>
        <v>RRAS06</v>
      </c>
      <c r="D49" s="31" t="str">
        <f t="shared" si="3"/>
        <v>0202-Diagnóstico em laboratório clínico</v>
      </c>
      <c r="E49" s="31" t="s">
        <v>57</v>
      </c>
      <c r="F49" s="75" t="s">
        <v>127</v>
      </c>
      <c r="G49" s="32">
        <v>25</v>
      </c>
    </row>
    <row r="50" spans="1:7" ht="28.5" outlineLevel="2" x14ac:dyDescent="0.25">
      <c r="A50" s="29">
        <v>34</v>
      </c>
      <c r="B50" s="31" t="str">
        <f t="shared" si="3"/>
        <v>SAO PAULO</v>
      </c>
      <c r="C50" s="31" t="str">
        <f t="shared" si="3"/>
        <v>RRAS06</v>
      </c>
      <c r="D50" s="31" t="str">
        <f t="shared" si="3"/>
        <v>0202-Diagnóstico em laboratório clínico</v>
      </c>
      <c r="E50" s="31" t="s">
        <v>129</v>
      </c>
      <c r="F50" s="75" t="s">
        <v>128</v>
      </c>
      <c r="G50" s="32">
        <v>63</v>
      </c>
    </row>
    <row r="51" spans="1:7" ht="28.5" outlineLevel="2" x14ac:dyDescent="0.25">
      <c r="A51" s="29">
        <v>35</v>
      </c>
      <c r="B51" s="31" t="str">
        <f t="shared" si="3"/>
        <v>SAO PAULO</v>
      </c>
      <c r="C51" s="31" t="str">
        <f t="shared" si="3"/>
        <v>RRAS06</v>
      </c>
      <c r="D51" s="31" t="str">
        <f t="shared" si="3"/>
        <v>0202-Diagnóstico em laboratório clínico</v>
      </c>
      <c r="E51" s="31" t="s">
        <v>60</v>
      </c>
      <c r="F51" s="75" t="s">
        <v>130</v>
      </c>
      <c r="G51" s="32">
        <v>25</v>
      </c>
    </row>
    <row r="52" spans="1:7" ht="28.5" outlineLevel="2" x14ac:dyDescent="0.25">
      <c r="A52" s="29">
        <v>36</v>
      </c>
      <c r="B52" s="31" t="str">
        <f t="shared" si="3"/>
        <v>SAO PAULO</v>
      </c>
      <c r="C52" s="31" t="str">
        <f t="shared" si="3"/>
        <v>RRAS06</v>
      </c>
      <c r="D52" s="31" t="str">
        <f t="shared" si="3"/>
        <v>0202-Diagnóstico em laboratório clínico</v>
      </c>
      <c r="E52" s="31" t="s">
        <v>57</v>
      </c>
      <c r="F52" s="75" t="s">
        <v>53</v>
      </c>
      <c r="G52" s="32">
        <v>17</v>
      </c>
    </row>
    <row r="53" spans="1:7" outlineLevel="1" x14ac:dyDescent="0.25">
      <c r="A53" s="29"/>
      <c r="B53" s="76" t="s">
        <v>395</v>
      </c>
      <c r="C53" s="31"/>
      <c r="D53" s="31"/>
      <c r="E53" s="31"/>
      <c r="F53" s="75"/>
      <c r="G53" s="32">
        <f>SUBTOTAL(9,G44:G52)</f>
        <v>184</v>
      </c>
    </row>
    <row r="54" spans="1:7" ht="28.5" outlineLevel="2" x14ac:dyDescent="0.25">
      <c r="A54" s="29">
        <v>37</v>
      </c>
      <c r="B54" s="31" t="s">
        <v>83</v>
      </c>
      <c r="C54" s="31" t="s">
        <v>66</v>
      </c>
      <c r="D54" s="31" t="str">
        <f>D51</f>
        <v>0202-Diagnóstico em laboratório clínico</v>
      </c>
      <c r="E54" s="31" t="s">
        <v>60</v>
      </c>
      <c r="F54" s="75" t="s">
        <v>84</v>
      </c>
      <c r="G54" s="32">
        <v>1657</v>
      </c>
    </row>
    <row r="55" spans="1:7" ht="28.5" outlineLevel="2" x14ac:dyDescent="0.25">
      <c r="A55" s="29">
        <v>38</v>
      </c>
      <c r="B55" s="31" t="str">
        <f t="shared" ref="B55:D56" si="4">B54</f>
        <v>SAO SEBASTIAO</v>
      </c>
      <c r="C55" s="31" t="str">
        <f t="shared" si="4"/>
        <v>RRAS17</v>
      </c>
      <c r="D55" s="31" t="str">
        <f t="shared" si="4"/>
        <v>0202-Diagnóstico em laboratório clínico</v>
      </c>
      <c r="E55" s="31" t="s">
        <v>57</v>
      </c>
      <c r="F55" s="75" t="s">
        <v>132</v>
      </c>
      <c r="G55" s="32">
        <v>5</v>
      </c>
    </row>
    <row r="56" spans="1:7" ht="28.5" outlineLevel="2" x14ac:dyDescent="0.25">
      <c r="A56" s="29">
        <v>39</v>
      </c>
      <c r="B56" s="31" t="str">
        <f t="shared" si="4"/>
        <v>SAO SEBASTIAO</v>
      </c>
      <c r="C56" s="31" t="str">
        <f t="shared" si="4"/>
        <v>RRAS17</v>
      </c>
      <c r="D56" s="31" t="str">
        <f t="shared" si="4"/>
        <v>0202-Diagnóstico em laboratório clínico</v>
      </c>
      <c r="E56" s="31" t="s">
        <v>58</v>
      </c>
      <c r="F56" s="75" t="s">
        <v>133</v>
      </c>
      <c r="G56" s="32">
        <v>1</v>
      </c>
    </row>
    <row r="57" spans="1:7" outlineLevel="1" x14ac:dyDescent="0.25">
      <c r="A57" s="29"/>
      <c r="B57" s="76" t="s">
        <v>402</v>
      </c>
      <c r="C57" s="31"/>
      <c r="D57" s="31"/>
      <c r="E57" s="31"/>
      <c r="F57" s="75"/>
      <c r="G57" s="32">
        <f>SUBTOTAL(9,G54:G56)</f>
        <v>1663</v>
      </c>
    </row>
    <row r="58" spans="1:7" ht="28.5" outlineLevel="2" x14ac:dyDescent="0.25">
      <c r="A58" s="29">
        <v>40</v>
      </c>
      <c r="B58" s="31" t="s">
        <v>107</v>
      </c>
      <c r="C58" s="31" t="s">
        <v>66</v>
      </c>
      <c r="D58" s="31" t="str">
        <f>D55</f>
        <v>0202-Diagnóstico em laboratório clínico</v>
      </c>
      <c r="E58" s="31" t="s">
        <v>129</v>
      </c>
      <c r="F58" s="75" t="s">
        <v>373</v>
      </c>
      <c r="G58" s="32">
        <v>6</v>
      </c>
    </row>
    <row r="59" spans="1:7" ht="28.5" outlineLevel="2" x14ac:dyDescent="0.25">
      <c r="A59" s="29">
        <v>41</v>
      </c>
      <c r="B59" s="31" t="str">
        <f t="shared" ref="B59:D62" si="5">B58</f>
        <v>TAUBATE</v>
      </c>
      <c r="C59" s="31" t="str">
        <f t="shared" si="5"/>
        <v>RRAS17</v>
      </c>
      <c r="D59" s="31" t="str">
        <f t="shared" si="5"/>
        <v>0202-Diagnóstico em laboratório clínico</v>
      </c>
      <c r="E59" s="31" t="s">
        <v>58</v>
      </c>
      <c r="F59" s="75" t="s">
        <v>306</v>
      </c>
      <c r="G59" s="32">
        <v>1703</v>
      </c>
    </row>
    <row r="60" spans="1:7" ht="28.5" outlineLevel="2" x14ac:dyDescent="0.25">
      <c r="A60" s="29">
        <v>42</v>
      </c>
      <c r="B60" s="31" t="str">
        <f t="shared" si="5"/>
        <v>TAUBATE</v>
      </c>
      <c r="C60" s="31" t="str">
        <f t="shared" si="5"/>
        <v>RRAS17</v>
      </c>
      <c r="D60" s="31" t="str">
        <f t="shared" si="5"/>
        <v>0202-Diagnóstico em laboratório clínico</v>
      </c>
      <c r="E60" s="31" t="s">
        <v>57</v>
      </c>
      <c r="F60" s="75" t="s">
        <v>134</v>
      </c>
      <c r="G60" s="32">
        <v>343</v>
      </c>
    </row>
    <row r="61" spans="1:7" ht="28.5" outlineLevel="2" x14ac:dyDescent="0.25">
      <c r="A61" s="29">
        <v>43</v>
      </c>
      <c r="B61" s="31" t="str">
        <f t="shared" si="5"/>
        <v>TAUBATE</v>
      </c>
      <c r="C61" s="31" t="str">
        <f t="shared" si="5"/>
        <v>RRAS17</v>
      </c>
      <c r="D61" s="31" t="str">
        <f t="shared" si="5"/>
        <v>0202-Diagnóstico em laboratório clínico</v>
      </c>
      <c r="E61" s="31" t="s">
        <v>57</v>
      </c>
      <c r="F61" s="75" t="s">
        <v>108</v>
      </c>
      <c r="G61" s="32">
        <v>1055</v>
      </c>
    </row>
    <row r="62" spans="1:7" ht="28.5" outlineLevel="2" x14ac:dyDescent="0.25">
      <c r="A62" s="29">
        <v>44</v>
      </c>
      <c r="B62" s="31" t="str">
        <f t="shared" si="5"/>
        <v>TAUBATE</v>
      </c>
      <c r="C62" s="31" t="str">
        <f t="shared" si="5"/>
        <v>RRAS17</v>
      </c>
      <c r="D62" s="31" t="str">
        <f t="shared" si="5"/>
        <v>0202-Diagnóstico em laboratório clínico</v>
      </c>
      <c r="E62" s="31" t="s">
        <v>205</v>
      </c>
      <c r="F62" s="75" t="s">
        <v>374</v>
      </c>
      <c r="G62" s="32">
        <v>7</v>
      </c>
    </row>
    <row r="63" spans="1:7" outlineLevel="1" x14ac:dyDescent="0.25">
      <c r="A63" s="29"/>
      <c r="B63" s="76" t="s">
        <v>396</v>
      </c>
      <c r="C63" s="31"/>
      <c r="D63" s="31"/>
      <c r="E63" s="31"/>
      <c r="F63" s="75"/>
      <c r="G63" s="32">
        <f>SUBTOTAL(9,G58:G62)</f>
        <v>3114</v>
      </c>
    </row>
    <row r="64" spans="1:7" ht="28.5" outlineLevel="2" x14ac:dyDescent="0.25">
      <c r="A64" s="29">
        <v>45</v>
      </c>
      <c r="B64" s="31" t="s">
        <v>196</v>
      </c>
      <c r="C64" s="31" t="s">
        <v>66</v>
      </c>
      <c r="D64" s="31" t="str">
        <f>D61</f>
        <v>0202-Diagnóstico em laboratório clínico</v>
      </c>
      <c r="E64" s="31" t="s">
        <v>57</v>
      </c>
      <c r="F64" s="75" t="s">
        <v>222</v>
      </c>
      <c r="G64" s="32">
        <v>525</v>
      </c>
    </row>
    <row r="65" spans="1:7" outlineLevel="1" x14ac:dyDescent="0.25">
      <c r="A65" s="29"/>
      <c r="B65" s="76" t="s">
        <v>397</v>
      </c>
      <c r="C65" s="31"/>
      <c r="D65" s="31"/>
      <c r="E65" s="31"/>
      <c r="F65" s="75"/>
      <c r="G65" s="32">
        <f>SUBTOTAL(9,G64:G64)</f>
        <v>525</v>
      </c>
    </row>
    <row r="66" spans="1:7" ht="28.5" outlineLevel="2" x14ac:dyDescent="0.25">
      <c r="A66" s="29">
        <v>46</v>
      </c>
      <c r="B66" s="31" t="s">
        <v>32</v>
      </c>
      <c r="C66" s="31" t="s">
        <v>50</v>
      </c>
      <c r="D66" s="31" t="s">
        <v>8</v>
      </c>
      <c r="E66" s="31" t="s">
        <v>59</v>
      </c>
      <c r="F66" s="75" t="s">
        <v>56</v>
      </c>
      <c r="G66" s="32">
        <v>2</v>
      </c>
    </row>
    <row r="67" spans="1:7" outlineLevel="1" x14ac:dyDescent="0.25">
      <c r="A67" s="29"/>
      <c r="B67" s="76" t="s">
        <v>403</v>
      </c>
      <c r="C67" s="31"/>
      <c r="D67" s="31"/>
      <c r="E67" s="31"/>
      <c r="F67" s="75"/>
      <c r="G67" s="32">
        <f>SUBTOTAL(9,G66:G66)</f>
        <v>2</v>
      </c>
    </row>
    <row r="68" spans="1:7" ht="28.5" outlineLevel="2" x14ac:dyDescent="0.25">
      <c r="A68" s="29">
        <v>47</v>
      </c>
      <c r="B68" s="31" t="s">
        <v>33</v>
      </c>
      <c r="C68" s="31" t="s">
        <v>51</v>
      </c>
      <c r="D68" s="31" t="str">
        <f>D64</f>
        <v>0202-Diagnóstico em laboratório clínico</v>
      </c>
      <c r="E68" s="31" t="s">
        <v>57</v>
      </c>
      <c r="F68" s="75" t="s">
        <v>68</v>
      </c>
      <c r="G68" s="32">
        <v>2</v>
      </c>
    </row>
    <row r="69" spans="1:7" ht="28.5" outlineLevel="2" x14ac:dyDescent="0.25">
      <c r="A69" s="29">
        <v>48</v>
      </c>
      <c r="B69" s="31" t="str">
        <f>B68</f>
        <v>CAMPINAS</v>
      </c>
      <c r="C69" s="31" t="str">
        <f>C68</f>
        <v>RRAS15</v>
      </c>
      <c r="D69" s="31" t="str">
        <f>D68</f>
        <v>0202-Diagnóstico em laboratório clínico</v>
      </c>
      <c r="E69" s="31" t="s">
        <v>59</v>
      </c>
      <c r="F69" s="75" t="s">
        <v>370</v>
      </c>
      <c r="G69" s="32">
        <v>1</v>
      </c>
    </row>
    <row r="70" spans="1:7" ht="28.5" outlineLevel="2" x14ac:dyDescent="0.25">
      <c r="A70" s="29">
        <v>49</v>
      </c>
      <c r="B70" s="31" t="s">
        <v>33</v>
      </c>
      <c r="C70" s="31" t="s">
        <v>51</v>
      </c>
      <c r="D70" s="31" t="str">
        <f>D69</f>
        <v>0202-Diagnóstico em laboratório clínico</v>
      </c>
      <c r="E70" s="31" t="s">
        <v>57</v>
      </c>
      <c r="F70" s="75" t="s">
        <v>68</v>
      </c>
      <c r="G70" s="32">
        <v>4</v>
      </c>
    </row>
    <row r="71" spans="1:7" outlineLevel="1" x14ac:dyDescent="0.25">
      <c r="A71" s="29"/>
      <c r="B71" s="76" t="s">
        <v>391</v>
      </c>
      <c r="C71" s="31"/>
      <c r="D71" s="31"/>
      <c r="E71" s="31"/>
      <c r="F71" s="75"/>
      <c r="G71" s="32">
        <f>SUBTOTAL(9,G68:G70)</f>
        <v>7</v>
      </c>
    </row>
    <row r="72" spans="1:7" ht="28.5" outlineLevel="2" x14ac:dyDescent="0.25">
      <c r="A72" s="29">
        <v>50</v>
      </c>
      <c r="B72" s="31" t="s">
        <v>76</v>
      </c>
      <c r="C72" s="31" t="s">
        <v>66</v>
      </c>
      <c r="D72" s="31" t="str">
        <f>D69</f>
        <v>0202-Diagnóstico em laboratório clínico</v>
      </c>
      <c r="E72" s="31" t="s">
        <v>67</v>
      </c>
      <c r="F72" s="75" t="s">
        <v>78</v>
      </c>
      <c r="G72" s="32">
        <v>1402</v>
      </c>
    </row>
    <row r="73" spans="1:7" ht="28.5" outlineLevel="2" x14ac:dyDescent="0.25">
      <c r="A73" s="29">
        <v>51</v>
      </c>
      <c r="B73" s="31" t="s">
        <v>76</v>
      </c>
      <c r="C73" s="31" t="s">
        <v>66</v>
      </c>
      <c r="D73" s="31" t="str">
        <f>D72</f>
        <v>0202-Diagnóstico em laboratório clínico</v>
      </c>
      <c r="E73" s="31" t="s">
        <v>112</v>
      </c>
      <c r="F73" s="75" t="s">
        <v>165</v>
      </c>
      <c r="G73" s="32">
        <v>19</v>
      </c>
    </row>
    <row r="74" spans="1:7" ht="28.5" outlineLevel="2" x14ac:dyDescent="0.25">
      <c r="A74" s="29">
        <v>52</v>
      </c>
      <c r="B74" s="31" t="str">
        <f>B73</f>
        <v>CARAGUATATUBA</v>
      </c>
      <c r="C74" s="31" t="str">
        <f>C73</f>
        <v>RRAS17</v>
      </c>
      <c r="D74" s="31" t="str">
        <f>D73</f>
        <v>0202-Diagnóstico em laboratório clínico</v>
      </c>
      <c r="E74" s="31" t="s">
        <v>67</v>
      </c>
      <c r="F74" s="75" t="s">
        <v>78</v>
      </c>
      <c r="G74" s="32">
        <v>1567</v>
      </c>
    </row>
    <row r="75" spans="1:7" outlineLevel="1" x14ac:dyDescent="0.25">
      <c r="A75" s="29"/>
      <c r="B75" s="76" t="s">
        <v>392</v>
      </c>
      <c r="C75" s="31"/>
      <c r="D75" s="31"/>
      <c r="E75" s="31"/>
      <c r="F75" s="75"/>
      <c r="G75" s="32">
        <f>SUBTOTAL(9,G72:G74)</f>
        <v>2988</v>
      </c>
    </row>
    <row r="76" spans="1:7" ht="28.5" outlineLevel="2" x14ac:dyDescent="0.25">
      <c r="A76" s="29">
        <v>53</v>
      </c>
      <c r="B76" s="31" t="s">
        <v>223</v>
      </c>
      <c r="C76" s="31" t="s">
        <v>85</v>
      </c>
      <c r="D76" s="31" t="str">
        <f>D73</f>
        <v>0202-Diagnóstico em laboratório clínico</v>
      </c>
      <c r="E76" s="31" t="s">
        <v>57</v>
      </c>
      <c r="F76" s="75" t="s">
        <v>224</v>
      </c>
      <c r="G76" s="32">
        <v>1</v>
      </c>
    </row>
    <row r="77" spans="1:7" ht="28.5" outlineLevel="2" x14ac:dyDescent="0.25">
      <c r="A77" s="29">
        <v>54</v>
      </c>
      <c r="B77" s="31" t="s">
        <v>223</v>
      </c>
      <c r="C77" s="31" t="s">
        <v>85</v>
      </c>
      <c r="D77" s="31" t="str">
        <f>D76</f>
        <v>0202-Diagnóstico em laboratório clínico</v>
      </c>
      <c r="E77" s="31" t="s">
        <v>57</v>
      </c>
      <c r="F77" s="75" t="s">
        <v>375</v>
      </c>
      <c r="G77" s="32">
        <v>1</v>
      </c>
    </row>
    <row r="78" spans="1:7" outlineLevel="1" x14ac:dyDescent="0.25">
      <c r="A78" s="29"/>
      <c r="B78" s="76" t="s">
        <v>404</v>
      </c>
      <c r="C78" s="31"/>
      <c r="D78" s="31"/>
      <c r="E78" s="31"/>
      <c r="F78" s="75"/>
      <c r="G78" s="32">
        <f>SUBTOTAL(9,G76:G77)</f>
        <v>2</v>
      </c>
    </row>
    <row r="79" spans="1:7" ht="28.5" outlineLevel="2" x14ac:dyDescent="0.25">
      <c r="A79" s="29">
        <v>55</v>
      </c>
      <c r="B79" s="31" t="s">
        <v>136</v>
      </c>
      <c r="C79" s="31" t="s">
        <v>137</v>
      </c>
      <c r="D79" s="31" t="str">
        <f>D76</f>
        <v>0202-Diagnóstico em laboratório clínico</v>
      </c>
      <c r="E79" s="31" t="s">
        <v>57</v>
      </c>
      <c r="F79" s="75" t="s">
        <v>138</v>
      </c>
      <c r="G79" s="32">
        <v>1</v>
      </c>
    </row>
    <row r="80" spans="1:7" outlineLevel="1" x14ac:dyDescent="0.25">
      <c r="A80" s="29"/>
      <c r="B80" s="76" t="s">
        <v>405</v>
      </c>
      <c r="C80" s="31"/>
      <c r="D80" s="31"/>
      <c r="E80" s="31"/>
      <c r="F80" s="75"/>
      <c r="G80" s="32">
        <f>SUBTOTAL(9,G79:G79)</f>
        <v>1</v>
      </c>
    </row>
    <row r="81" spans="1:7" ht="28.5" outlineLevel="2" x14ac:dyDescent="0.25">
      <c r="A81" s="29">
        <v>56</v>
      </c>
      <c r="B81" s="31" t="s">
        <v>139</v>
      </c>
      <c r="C81" s="31" t="s">
        <v>66</v>
      </c>
      <c r="D81" s="31" t="str">
        <f>D77</f>
        <v>0202-Diagnóstico em laboratório clínico</v>
      </c>
      <c r="E81" s="31" t="s">
        <v>57</v>
      </c>
      <c r="F81" s="75" t="s">
        <v>140</v>
      </c>
      <c r="G81" s="32">
        <v>40</v>
      </c>
    </row>
    <row r="82" spans="1:7" ht="28.5" outlineLevel="2" x14ac:dyDescent="0.25">
      <c r="A82" s="29">
        <v>57</v>
      </c>
      <c r="B82" s="31" t="str">
        <f>B81</f>
        <v>JACAREI</v>
      </c>
      <c r="C82" s="31" t="str">
        <f>C81</f>
        <v>RRAS17</v>
      </c>
      <c r="D82" s="31" t="str">
        <f>D81</f>
        <v>0202-Diagnóstico em laboratório clínico</v>
      </c>
      <c r="E82" s="31" t="s">
        <v>58</v>
      </c>
      <c r="F82" s="75" t="s">
        <v>141</v>
      </c>
      <c r="G82" s="32">
        <v>4</v>
      </c>
    </row>
    <row r="83" spans="1:7" ht="28.5" outlineLevel="2" x14ac:dyDescent="0.25">
      <c r="A83" s="29">
        <v>58</v>
      </c>
      <c r="B83" s="31" t="s">
        <v>139</v>
      </c>
      <c r="C83" s="31" t="s">
        <v>66</v>
      </c>
      <c r="D83" s="31" t="str">
        <f>D82</f>
        <v>0202-Diagnóstico em laboratório clínico</v>
      </c>
      <c r="E83" s="31" t="s">
        <v>57</v>
      </c>
      <c r="F83" s="75" t="s">
        <v>140</v>
      </c>
      <c r="G83" s="32">
        <v>3</v>
      </c>
    </row>
    <row r="84" spans="1:7" outlineLevel="1" x14ac:dyDescent="0.25">
      <c r="A84" s="29"/>
      <c r="B84" s="76" t="s">
        <v>393</v>
      </c>
      <c r="C84" s="31"/>
      <c r="D84" s="31"/>
      <c r="E84" s="31"/>
      <c r="F84" s="75"/>
      <c r="G84" s="32">
        <f>SUBTOTAL(9,G81:G83)</f>
        <v>47</v>
      </c>
    </row>
    <row r="85" spans="1:7" ht="28.5" outlineLevel="2" x14ac:dyDescent="0.25">
      <c r="A85" s="29">
        <v>59</v>
      </c>
      <c r="B85" s="31" t="s">
        <v>151</v>
      </c>
      <c r="C85" s="31" t="s">
        <v>64</v>
      </c>
      <c r="D85" s="31" t="str">
        <f>D82</f>
        <v>0202-Diagnóstico em laboratório clínico</v>
      </c>
      <c r="E85" s="31" t="s">
        <v>58</v>
      </c>
      <c r="F85" s="75" t="s">
        <v>229</v>
      </c>
      <c r="G85" s="32">
        <v>2</v>
      </c>
    </row>
    <row r="86" spans="1:7" ht="28.5" outlineLevel="2" x14ac:dyDescent="0.25">
      <c r="A86" s="29">
        <v>60</v>
      </c>
      <c r="B86" s="31" t="s">
        <v>151</v>
      </c>
      <c r="C86" s="31" t="s">
        <v>64</v>
      </c>
      <c r="D86" s="31" t="str">
        <f>D85</f>
        <v>0202-Diagnóstico em laboratório clínico</v>
      </c>
      <c r="E86" s="31" t="s">
        <v>58</v>
      </c>
      <c r="F86" s="75" t="s">
        <v>153</v>
      </c>
      <c r="G86" s="32">
        <v>2</v>
      </c>
    </row>
    <row r="87" spans="1:7" ht="28.5" outlineLevel="2" x14ac:dyDescent="0.25">
      <c r="A87" s="29">
        <v>61</v>
      </c>
      <c r="B87" s="31" t="str">
        <f>B86</f>
        <v>JUNDIAI</v>
      </c>
      <c r="C87" s="31" t="str">
        <f>C86</f>
        <v>RRAS16</v>
      </c>
      <c r="D87" s="31" t="str">
        <f>D86</f>
        <v>0202-Diagnóstico em laboratório clínico</v>
      </c>
      <c r="E87" s="31" t="s">
        <v>58</v>
      </c>
      <c r="F87" s="75" t="s">
        <v>250</v>
      </c>
      <c r="G87" s="32">
        <v>2</v>
      </c>
    </row>
    <row r="88" spans="1:7" outlineLevel="1" x14ac:dyDescent="0.25">
      <c r="A88" s="29"/>
      <c r="B88" s="76" t="s">
        <v>406</v>
      </c>
      <c r="C88" s="31"/>
      <c r="D88" s="31"/>
      <c r="E88" s="31"/>
      <c r="F88" s="75"/>
      <c r="G88" s="32">
        <f>SUBTOTAL(9,G85:G87)</f>
        <v>6</v>
      </c>
    </row>
    <row r="89" spans="1:7" ht="28.5" outlineLevel="2" x14ac:dyDescent="0.25">
      <c r="A89" s="29">
        <v>62</v>
      </c>
      <c r="B89" s="31" t="s">
        <v>312</v>
      </c>
      <c r="C89" s="31" t="s">
        <v>313</v>
      </c>
      <c r="D89" s="31" t="str">
        <f>D86</f>
        <v>0202-Diagnóstico em laboratório clínico</v>
      </c>
      <c r="E89" s="31" t="s">
        <v>57</v>
      </c>
      <c r="F89" s="75" t="s">
        <v>314</v>
      </c>
      <c r="G89" s="32">
        <v>2</v>
      </c>
    </row>
    <row r="90" spans="1:7" outlineLevel="1" x14ac:dyDescent="0.25">
      <c r="A90" s="29"/>
      <c r="B90" s="76" t="s">
        <v>407</v>
      </c>
      <c r="C90" s="31"/>
      <c r="D90" s="31"/>
      <c r="E90" s="31"/>
      <c r="F90" s="75"/>
      <c r="G90" s="32">
        <f>SUBTOTAL(9,G89:G89)</f>
        <v>2</v>
      </c>
    </row>
    <row r="91" spans="1:7" ht="28.5" outlineLevel="2" x14ac:dyDescent="0.25">
      <c r="A91" s="29">
        <v>63</v>
      </c>
      <c r="B91" s="31" t="s">
        <v>202</v>
      </c>
      <c r="C91" s="31" t="s">
        <v>143</v>
      </c>
      <c r="D91" s="31" t="str">
        <f>D87</f>
        <v>0202-Diagnóstico em laboratório clínico</v>
      </c>
      <c r="E91" s="31" t="s">
        <v>60</v>
      </c>
      <c r="F91" s="75" t="s">
        <v>255</v>
      </c>
      <c r="G91" s="32">
        <v>1</v>
      </c>
    </row>
    <row r="92" spans="1:7" outlineLevel="1" x14ac:dyDescent="0.25">
      <c r="A92" s="29"/>
      <c r="B92" s="76" t="s">
        <v>408</v>
      </c>
      <c r="C92" s="31"/>
      <c r="D92" s="31"/>
      <c r="E92" s="31"/>
      <c r="F92" s="75"/>
      <c r="G92" s="32">
        <f>SUBTOTAL(9,G91:G91)</f>
        <v>1</v>
      </c>
    </row>
    <row r="93" spans="1:7" ht="28.5" outlineLevel="2" x14ac:dyDescent="0.25">
      <c r="A93" s="29">
        <v>64</v>
      </c>
      <c r="B93" s="31" t="s">
        <v>82</v>
      </c>
      <c r="C93" s="31" t="s">
        <v>66</v>
      </c>
      <c r="D93" s="31" t="str">
        <f>D89</f>
        <v>0202-Diagnóstico em laboratório clínico</v>
      </c>
      <c r="E93" s="31" t="s">
        <v>57</v>
      </c>
      <c r="F93" s="75" t="s">
        <v>86</v>
      </c>
      <c r="G93" s="32">
        <v>13</v>
      </c>
    </row>
    <row r="94" spans="1:7" ht="28.5" outlineLevel="2" x14ac:dyDescent="0.25">
      <c r="A94" s="29">
        <v>65</v>
      </c>
      <c r="B94" s="31" t="str">
        <f>B93</f>
        <v>SAO JOSE DOS CAMPOS</v>
      </c>
      <c r="C94" s="31" t="str">
        <f>C93</f>
        <v>RRAS17</v>
      </c>
      <c r="D94" s="31" t="str">
        <f>D93</f>
        <v>0202-Diagnóstico em laboratório clínico</v>
      </c>
      <c r="E94" s="31" t="s">
        <v>60</v>
      </c>
      <c r="F94" s="75" t="s">
        <v>122</v>
      </c>
      <c r="G94" s="32">
        <v>13</v>
      </c>
    </row>
    <row r="95" spans="1:7" ht="28.5" outlineLevel="2" x14ac:dyDescent="0.25">
      <c r="A95" s="29">
        <v>66</v>
      </c>
      <c r="B95" s="31" t="s">
        <v>82</v>
      </c>
      <c r="C95" s="31" t="s">
        <v>66</v>
      </c>
      <c r="D95" s="31" t="str">
        <f>D94</f>
        <v>0202-Diagnóstico em laboratório clínico</v>
      </c>
      <c r="E95" s="31" t="s">
        <v>60</v>
      </c>
      <c r="F95" s="75" t="s">
        <v>122</v>
      </c>
      <c r="G95" s="32">
        <v>6</v>
      </c>
    </row>
    <row r="96" spans="1:7" outlineLevel="1" x14ac:dyDescent="0.25">
      <c r="A96" s="29"/>
      <c r="B96" s="76" t="s">
        <v>394</v>
      </c>
      <c r="C96" s="31"/>
      <c r="D96" s="31"/>
      <c r="E96" s="31"/>
      <c r="F96" s="75"/>
      <c r="G96" s="32">
        <f>SUBTOTAL(9,G93:G95)</f>
        <v>32</v>
      </c>
    </row>
    <row r="97" spans="1:7" ht="28.5" outlineLevel="2" x14ac:dyDescent="0.25">
      <c r="A97" s="29">
        <v>67</v>
      </c>
      <c r="B97" s="31" t="s">
        <v>3</v>
      </c>
      <c r="C97" s="31" t="s">
        <v>48</v>
      </c>
      <c r="D97" s="31" t="str">
        <f>D94</f>
        <v>0202-Diagnóstico em laboratório clínico</v>
      </c>
      <c r="E97" s="31" t="s">
        <v>57</v>
      </c>
      <c r="F97" s="75" t="s">
        <v>123</v>
      </c>
      <c r="G97" s="32">
        <v>1</v>
      </c>
    </row>
    <row r="98" spans="1:7" ht="28.5" outlineLevel="2" x14ac:dyDescent="0.25">
      <c r="A98" s="29">
        <v>68</v>
      </c>
      <c r="B98" s="31" t="str">
        <f t="shared" ref="B98:B106" si="6">B97</f>
        <v>SAO PAULO</v>
      </c>
      <c r="C98" s="31" t="str">
        <f t="shared" ref="C98:C106" si="7">C97</f>
        <v>RRAS06</v>
      </c>
      <c r="D98" s="31" t="str">
        <f t="shared" ref="D98:D106" si="8">D97</f>
        <v>0202-Diagnóstico em laboratório clínico</v>
      </c>
      <c r="E98" s="31" t="s">
        <v>60</v>
      </c>
      <c r="F98" s="75" t="s">
        <v>145</v>
      </c>
      <c r="G98" s="32">
        <v>6844</v>
      </c>
    </row>
    <row r="99" spans="1:7" ht="28.5" outlineLevel="2" x14ac:dyDescent="0.25">
      <c r="A99" s="29">
        <v>69</v>
      </c>
      <c r="B99" s="31" t="str">
        <f t="shared" si="6"/>
        <v>SAO PAULO</v>
      </c>
      <c r="C99" s="31" t="str">
        <f t="shared" si="7"/>
        <v>RRAS06</v>
      </c>
      <c r="D99" s="31" t="str">
        <f t="shared" si="8"/>
        <v>0202-Diagnóstico em laboratório clínico</v>
      </c>
      <c r="E99" s="31" t="s">
        <v>57</v>
      </c>
      <c r="F99" s="75" t="s">
        <v>257</v>
      </c>
      <c r="G99" s="32">
        <v>1</v>
      </c>
    </row>
    <row r="100" spans="1:7" ht="28.5" outlineLevel="2" x14ac:dyDescent="0.25">
      <c r="A100" s="29">
        <v>70</v>
      </c>
      <c r="B100" s="31" t="str">
        <f t="shared" si="6"/>
        <v>SAO PAULO</v>
      </c>
      <c r="C100" s="31" t="str">
        <f t="shared" si="7"/>
        <v>RRAS06</v>
      </c>
      <c r="D100" s="31" t="str">
        <f t="shared" si="8"/>
        <v>0202-Diagnóstico em laboratório clínico</v>
      </c>
      <c r="E100" s="31" t="s">
        <v>57</v>
      </c>
      <c r="F100" s="75" t="s">
        <v>105</v>
      </c>
      <c r="G100" s="32">
        <v>10</v>
      </c>
    </row>
    <row r="101" spans="1:7" ht="28.5" outlineLevel="2" x14ac:dyDescent="0.25">
      <c r="A101" s="29">
        <v>71</v>
      </c>
      <c r="B101" s="31" t="str">
        <f t="shared" si="6"/>
        <v>SAO PAULO</v>
      </c>
      <c r="C101" s="31" t="str">
        <f t="shared" si="7"/>
        <v>RRAS06</v>
      </c>
      <c r="D101" s="31" t="str">
        <f t="shared" si="8"/>
        <v>0202-Diagnóstico em laboratório clínico</v>
      </c>
      <c r="E101" s="31" t="s">
        <v>59</v>
      </c>
      <c r="F101" s="75" t="s">
        <v>218</v>
      </c>
      <c r="G101" s="32">
        <v>2</v>
      </c>
    </row>
    <row r="102" spans="1:7" ht="28.5" outlineLevel="2" x14ac:dyDescent="0.25">
      <c r="A102" s="29">
        <v>72</v>
      </c>
      <c r="B102" s="31" t="str">
        <f t="shared" si="6"/>
        <v>SAO PAULO</v>
      </c>
      <c r="C102" s="31" t="str">
        <f t="shared" si="7"/>
        <v>RRAS06</v>
      </c>
      <c r="D102" s="31" t="str">
        <f t="shared" si="8"/>
        <v>0202-Diagnóstico em laboratório clínico</v>
      </c>
      <c r="E102" s="31" t="s">
        <v>57</v>
      </c>
      <c r="F102" s="75" t="s">
        <v>54</v>
      </c>
      <c r="G102" s="32">
        <v>59</v>
      </c>
    </row>
    <row r="103" spans="1:7" ht="28.5" outlineLevel="2" x14ac:dyDescent="0.25">
      <c r="A103" s="29">
        <v>73</v>
      </c>
      <c r="B103" s="31" t="str">
        <f t="shared" si="6"/>
        <v>SAO PAULO</v>
      </c>
      <c r="C103" s="31" t="str">
        <f t="shared" si="7"/>
        <v>RRAS06</v>
      </c>
      <c r="D103" s="31" t="str">
        <f t="shared" si="8"/>
        <v>0202-Diagnóstico em laboratório clínico</v>
      </c>
      <c r="E103" s="31" t="s">
        <v>59</v>
      </c>
      <c r="F103" s="75" t="s">
        <v>106</v>
      </c>
      <c r="G103" s="32">
        <v>1</v>
      </c>
    </row>
    <row r="104" spans="1:7" ht="28.5" outlineLevel="2" x14ac:dyDescent="0.25">
      <c r="A104" s="29">
        <v>74</v>
      </c>
      <c r="B104" s="31" t="str">
        <f t="shared" si="6"/>
        <v>SAO PAULO</v>
      </c>
      <c r="C104" s="31" t="str">
        <f t="shared" si="7"/>
        <v>RRAS06</v>
      </c>
      <c r="D104" s="31" t="str">
        <f t="shared" si="8"/>
        <v>0202-Diagnóstico em laboratório clínico</v>
      </c>
      <c r="E104" s="31" t="s">
        <v>57</v>
      </c>
      <c r="F104" s="75" t="s">
        <v>127</v>
      </c>
      <c r="G104" s="32">
        <v>7</v>
      </c>
    </row>
    <row r="105" spans="1:7" ht="28.5" outlineLevel="2" x14ac:dyDescent="0.25">
      <c r="A105" s="29">
        <v>75</v>
      </c>
      <c r="B105" s="31" t="str">
        <f t="shared" si="6"/>
        <v>SAO PAULO</v>
      </c>
      <c r="C105" s="31" t="str">
        <f t="shared" si="7"/>
        <v>RRAS06</v>
      </c>
      <c r="D105" s="31" t="str">
        <f t="shared" si="8"/>
        <v>0202-Diagnóstico em laboratório clínico</v>
      </c>
      <c r="E105" s="31" t="s">
        <v>57</v>
      </c>
      <c r="F105" s="75" t="s">
        <v>53</v>
      </c>
      <c r="G105" s="32">
        <v>8</v>
      </c>
    </row>
    <row r="106" spans="1:7" ht="28.5" outlineLevel="2" x14ac:dyDescent="0.25">
      <c r="A106" s="29">
        <v>76</v>
      </c>
      <c r="B106" s="31" t="str">
        <f t="shared" si="6"/>
        <v>SAO PAULO</v>
      </c>
      <c r="C106" s="31" t="str">
        <f t="shared" si="7"/>
        <v>RRAS06</v>
      </c>
      <c r="D106" s="31" t="str">
        <f t="shared" si="8"/>
        <v>0202-Diagnóstico em laboratório clínico</v>
      </c>
      <c r="E106" s="31" t="s">
        <v>59</v>
      </c>
      <c r="F106" s="75" t="s">
        <v>131</v>
      </c>
      <c r="G106" s="32">
        <v>2</v>
      </c>
    </row>
    <row r="107" spans="1:7" ht="28.5" outlineLevel="2" x14ac:dyDescent="0.25">
      <c r="A107" s="29">
        <v>77</v>
      </c>
      <c r="B107" s="31" t="s">
        <v>3</v>
      </c>
      <c r="C107" s="31" t="s">
        <v>48</v>
      </c>
      <c r="D107" s="31" t="str">
        <f t="shared" ref="D107:D115" si="9">D106</f>
        <v>0202-Diagnóstico em laboratório clínico</v>
      </c>
      <c r="E107" s="31" t="s">
        <v>67</v>
      </c>
      <c r="F107" s="75" t="s">
        <v>170</v>
      </c>
      <c r="G107" s="32">
        <v>2</v>
      </c>
    </row>
    <row r="108" spans="1:7" ht="28.5" outlineLevel="2" x14ac:dyDescent="0.25">
      <c r="A108" s="29">
        <v>78</v>
      </c>
      <c r="B108" s="31" t="str">
        <f t="shared" ref="B108:C115" si="10">B107</f>
        <v>SAO PAULO</v>
      </c>
      <c r="C108" s="31" t="str">
        <f t="shared" si="10"/>
        <v>RRAS06</v>
      </c>
      <c r="D108" s="31" t="str">
        <f t="shared" si="9"/>
        <v>0202-Diagnóstico em laboratório clínico</v>
      </c>
      <c r="E108" s="31" t="s">
        <v>57</v>
      </c>
      <c r="F108" s="75" t="s">
        <v>163</v>
      </c>
      <c r="G108" s="32">
        <v>1</v>
      </c>
    </row>
    <row r="109" spans="1:7" ht="28.5" outlineLevel="2" x14ac:dyDescent="0.25">
      <c r="A109" s="29">
        <v>79</v>
      </c>
      <c r="B109" s="31" t="str">
        <f t="shared" si="10"/>
        <v>SAO PAULO</v>
      </c>
      <c r="C109" s="31" t="str">
        <f t="shared" si="10"/>
        <v>RRAS06</v>
      </c>
      <c r="D109" s="31" t="str">
        <f t="shared" si="9"/>
        <v>0202-Diagnóstico em laboratório clínico</v>
      </c>
      <c r="E109" s="31" t="s">
        <v>57</v>
      </c>
      <c r="F109" s="75" t="s">
        <v>105</v>
      </c>
      <c r="G109" s="32">
        <v>3</v>
      </c>
    </row>
    <row r="110" spans="1:7" ht="28.5" outlineLevel="2" x14ac:dyDescent="0.25">
      <c r="A110" s="29">
        <v>80</v>
      </c>
      <c r="B110" s="31" t="str">
        <f t="shared" si="10"/>
        <v>SAO PAULO</v>
      </c>
      <c r="C110" s="31" t="str">
        <f t="shared" si="10"/>
        <v>RRAS06</v>
      </c>
      <c r="D110" s="31" t="str">
        <f t="shared" si="9"/>
        <v>0202-Diagnóstico em laboratório clínico</v>
      </c>
      <c r="E110" s="31" t="s">
        <v>59</v>
      </c>
      <c r="F110" s="75" t="s">
        <v>218</v>
      </c>
      <c r="G110" s="32">
        <v>2</v>
      </c>
    </row>
    <row r="111" spans="1:7" ht="28.5" outlineLevel="2" x14ac:dyDescent="0.25">
      <c r="A111" s="29">
        <v>81</v>
      </c>
      <c r="B111" s="31" t="str">
        <f t="shared" si="10"/>
        <v>SAO PAULO</v>
      </c>
      <c r="C111" s="31" t="str">
        <f t="shared" si="10"/>
        <v>RRAS06</v>
      </c>
      <c r="D111" s="31" t="str">
        <f t="shared" si="9"/>
        <v>0202-Diagnóstico em laboratório clínico</v>
      </c>
      <c r="E111" s="31" t="s">
        <v>59</v>
      </c>
      <c r="F111" s="75" t="s">
        <v>125</v>
      </c>
      <c r="G111" s="32">
        <v>4</v>
      </c>
    </row>
    <row r="112" spans="1:7" ht="28.5" outlineLevel="2" x14ac:dyDescent="0.25">
      <c r="A112" s="29">
        <v>82</v>
      </c>
      <c r="B112" s="31" t="str">
        <f t="shared" si="10"/>
        <v>SAO PAULO</v>
      </c>
      <c r="C112" s="31" t="str">
        <f t="shared" si="10"/>
        <v>RRAS06</v>
      </c>
      <c r="D112" s="31" t="str">
        <f t="shared" si="9"/>
        <v>0202-Diagnóstico em laboratório clínico</v>
      </c>
      <c r="E112" s="31" t="s">
        <v>57</v>
      </c>
      <c r="F112" s="75" t="s">
        <v>54</v>
      </c>
      <c r="G112" s="32">
        <v>10</v>
      </c>
    </row>
    <row r="113" spans="1:7" ht="28.5" outlineLevel="2" x14ac:dyDescent="0.25">
      <c r="A113" s="29">
        <v>83</v>
      </c>
      <c r="B113" s="31" t="str">
        <f t="shared" si="10"/>
        <v>SAO PAULO</v>
      </c>
      <c r="C113" s="31" t="str">
        <f t="shared" si="10"/>
        <v>RRAS06</v>
      </c>
      <c r="D113" s="31" t="str">
        <f t="shared" si="9"/>
        <v>0202-Diagnóstico em laboratório clínico</v>
      </c>
      <c r="E113" s="31" t="s">
        <v>57</v>
      </c>
      <c r="F113" s="75" t="s">
        <v>53</v>
      </c>
      <c r="G113" s="32">
        <v>1</v>
      </c>
    </row>
    <row r="114" spans="1:7" ht="28.5" outlineLevel="2" x14ac:dyDescent="0.25">
      <c r="A114" s="29">
        <v>84</v>
      </c>
      <c r="B114" s="31" t="str">
        <f t="shared" si="10"/>
        <v>SAO PAULO</v>
      </c>
      <c r="C114" s="31" t="str">
        <f t="shared" si="10"/>
        <v>RRAS06</v>
      </c>
      <c r="D114" s="31" t="str">
        <f t="shared" si="9"/>
        <v>0202-Diagnóstico em laboratório clínico</v>
      </c>
      <c r="E114" s="31" t="s">
        <v>59</v>
      </c>
      <c r="F114" s="75" t="s">
        <v>131</v>
      </c>
      <c r="G114" s="32">
        <v>3</v>
      </c>
    </row>
    <row r="115" spans="1:7" ht="28.5" outlineLevel="2" x14ac:dyDescent="0.25">
      <c r="A115" s="29">
        <v>85</v>
      </c>
      <c r="B115" s="31" t="str">
        <f t="shared" si="10"/>
        <v>SAO PAULO</v>
      </c>
      <c r="C115" s="31" t="str">
        <f t="shared" si="10"/>
        <v>RRAS06</v>
      </c>
      <c r="D115" s="31" t="str">
        <f t="shared" si="9"/>
        <v>0202-Diagnóstico em laboratório clínico</v>
      </c>
      <c r="E115" s="31" t="s">
        <v>67</v>
      </c>
      <c r="F115" s="75" t="s">
        <v>179</v>
      </c>
      <c r="G115" s="32">
        <v>1</v>
      </c>
    </row>
    <row r="116" spans="1:7" outlineLevel="1" x14ac:dyDescent="0.25">
      <c r="A116" s="29"/>
      <c r="B116" s="76" t="s">
        <v>395</v>
      </c>
      <c r="C116" s="31"/>
      <c r="D116" s="31"/>
      <c r="E116" s="31"/>
      <c r="F116" s="75"/>
      <c r="G116" s="32">
        <f>SUBTOTAL(9,G97:G115)</f>
        <v>6962</v>
      </c>
    </row>
    <row r="117" spans="1:7" ht="28.5" outlineLevel="2" x14ac:dyDescent="0.25">
      <c r="A117" s="29">
        <v>86</v>
      </c>
      <c r="B117" s="31" t="s">
        <v>83</v>
      </c>
      <c r="C117" s="31" t="s">
        <v>66</v>
      </c>
      <c r="D117" s="31" t="str">
        <f>D114</f>
        <v>0202-Diagnóstico em laboratório clínico</v>
      </c>
      <c r="E117" s="31" t="s">
        <v>58</v>
      </c>
      <c r="F117" s="75" t="s">
        <v>133</v>
      </c>
      <c r="G117" s="32">
        <v>10</v>
      </c>
    </row>
    <row r="118" spans="1:7" ht="28.5" outlineLevel="2" x14ac:dyDescent="0.25">
      <c r="A118" s="29">
        <v>87</v>
      </c>
      <c r="B118" s="31" t="s">
        <v>83</v>
      </c>
      <c r="C118" s="31" t="s">
        <v>66</v>
      </c>
      <c r="D118" s="31" t="str">
        <f>D117</f>
        <v>0202-Diagnóstico em laboratório clínico</v>
      </c>
      <c r="E118" s="31" t="s">
        <v>58</v>
      </c>
      <c r="F118" s="75" t="s">
        <v>164</v>
      </c>
      <c r="G118" s="32">
        <v>2</v>
      </c>
    </row>
    <row r="119" spans="1:7" outlineLevel="1" x14ac:dyDescent="0.25">
      <c r="A119" s="29"/>
      <c r="B119" s="76" t="s">
        <v>402</v>
      </c>
      <c r="C119" s="31"/>
      <c r="D119" s="31"/>
      <c r="E119" s="31"/>
      <c r="F119" s="75"/>
      <c r="G119" s="32">
        <f>SUBTOTAL(9,G117:G118)</f>
        <v>12</v>
      </c>
    </row>
    <row r="120" spans="1:7" ht="28.5" outlineLevel="2" x14ac:dyDescent="0.25">
      <c r="A120" s="29">
        <v>88</v>
      </c>
      <c r="B120" s="31" t="s">
        <v>4</v>
      </c>
      <c r="C120" s="31" t="s">
        <v>47</v>
      </c>
      <c r="D120" s="31" t="str">
        <f>D117</f>
        <v>0202-Diagnóstico em laboratório clínico</v>
      </c>
      <c r="E120" s="31" t="s">
        <v>58</v>
      </c>
      <c r="F120" s="75" t="s">
        <v>146</v>
      </c>
      <c r="G120" s="32">
        <v>1</v>
      </c>
    </row>
    <row r="121" spans="1:7" outlineLevel="1" x14ac:dyDescent="0.25">
      <c r="A121" s="29"/>
      <c r="B121" s="76" t="s">
        <v>409</v>
      </c>
      <c r="C121" s="31"/>
      <c r="D121" s="31"/>
      <c r="E121" s="31"/>
      <c r="F121" s="75"/>
      <c r="G121" s="32">
        <f>SUBTOTAL(9,G120:G120)</f>
        <v>1</v>
      </c>
    </row>
    <row r="122" spans="1:7" ht="28.5" outlineLevel="2" x14ac:dyDescent="0.25">
      <c r="A122" s="29">
        <v>89</v>
      </c>
      <c r="B122" s="31" t="s">
        <v>329</v>
      </c>
      <c r="C122" s="31" t="s">
        <v>51</v>
      </c>
      <c r="D122" s="31" t="str">
        <f>D118</f>
        <v>0202-Diagnóstico em laboratório clínico</v>
      </c>
      <c r="E122" s="31" t="s">
        <v>58</v>
      </c>
      <c r="F122" s="75" t="s">
        <v>330</v>
      </c>
      <c r="G122" s="32">
        <v>1</v>
      </c>
    </row>
    <row r="123" spans="1:7" outlineLevel="1" x14ac:dyDescent="0.25">
      <c r="A123" s="29"/>
      <c r="B123" s="76" t="s">
        <v>410</v>
      </c>
      <c r="C123" s="31"/>
      <c r="D123" s="31"/>
      <c r="E123" s="31"/>
      <c r="F123" s="75"/>
      <c r="G123" s="32">
        <f>SUBTOTAL(9,G122:G122)</f>
        <v>1</v>
      </c>
    </row>
    <row r="124" spans="1:7" ht="28.5" outlineLevel="2" x14ac:dyDescent="0.25">
      <c r="A124" s="29">
        <v>90</v>
      </c>
      <c r="B124" s="31" t="s">
        <v>107</v>
      </c>
      <c r="C124" s="31" t="s">
        <v>66</v>
      </c>
      <c r="D124" s="31" t="str">
        <f>D120</f>
        <v>0202-Diagnóstico em laboratório clínico</v>
      </c>
      <c r="E124" s="31" t="s">
        <v>57</v>
      </c>
      <c r="F124" s="75" t="s">
        <v>134</v>
      </c>
      <c r="G124" s="32">
        <v>151</v>
      </c>
    </row>
    <row r="125" spans="1:7" ht="28.5" outlineLevel="2" x14ac:dyDescent="0.25">
      <c r="A125" s="29">
        <v>91</v>
      </c>
      <c r="B125" s="31" t="str">
        <f>B124</f>
        <v>TAUBATE</v>
      </c>
      <c r="C125" s="31" t="str">
        <f>C124</f>
        <v>RRAS17</v>
      </c>
      <c r="D125" s="31" t="str">
        <f>D124</f>
        <v>0202-Diagnóstico em laboratório clínico</v>
      </c>
      <c r="E125" s="31" t="s">
        <v>57</v>
      </c>
      <c r="F125" s="75" t="s">
        <v>108</v>
      </c>
      <c r="G125" s="32">
        <v>1050</v>
      </c>
    </row>
    <row r="126" spans="1:7" ht="28.5" outlineLevel="2" x14ac:dyDescent="0.25">
      <c r="A126" s="29">
        <v>92</v>
      </c>
      <c r="B126" s="31" t="s">
        <v>107</v>
      </c>
      <c r="C126" s="31" t="s">
        <v>66</v>
      </c>
      <c r="D126" s="31" t="str">
        <f>D125</f>
        <v>0202-Diagnóstico em laboratório clínico</v>
      </c>
      <c r="E126" s="31" t="s">
        <v>57</v>
      </c>
      <c r="F126" s="75" t="s">
        <v>108</v>
      </c>
      <c r="G126" s="32">
        <v>203</v>
      </c>
    </row>
    <row r="127" spans="1:7" outlineLevel="1" x14ac:dyDescent="0.25">
      <c r="A127" s="29"/>
      <c r="B127" s="76" t="s">
        <v>396</v>
      </c>
      <c r="C127" s="31"/>
      <c r="D127" s="31"/>
      <c r="E127" s="31"/>
      <c r="F127" s="75"/>
      <c r="G127" s="32">
        <f>SUBTOTAL(9,G124:G126)</f>
        <v>1404</v>
      </c>
    </row>
    <row r="128" spans="1:7" outlineLevel="2" x14ac:dyDescent="0.25">
      <c r="A128" s="29">
        <v>93</v>
      </c>
      <c r="B128" s="31" t="s">
        <v>34</v>
      </c>
      <c r="C128" s="31" t="s">
        <v>49</v>
      </c>
      <c r="D128" s="31" t="s">
        <v>10</v>
      </c>
      <c r="E128" s="31" t="s">
        <v>59</v>
      </c>
      <c r="F128" s="75" t="s">
        <v>69</v>
      </c>
      <c r="G128" s="32">
        <v>2</v>
      </c>
    </row>
    <row r="129" spans="1:7" outlineLevel="1" x14ac:dyDescent="0.25">
      <c r="A129" s="29"/>
      <c r="B129" s="76" t="s">
        <v>411</v>
      </c>
      <c r="C129" s="31"/>
      <c r="D129" s="31"/>
      <c r="E129" s="31"/>
      <c r="F129" s="75"/>
      <c r="G129" s="32">
        <f>SUBTOTAL(9,G128:G128)</f>
        <v>2</v>
      </c>
    </row>
    <row r="130" spans="1:7" ht="28.5" outlineLevel="2" x14ac:dyDescent="0.25">
      <c r="A130" s="29">
        <v>94</v>
      </c>
      <c r="B130" s="31" t="s">
        <v>33</v>
      </c>
      <c r="C130" s="31" t="s">
        <v>51</v>
      </c>
      <c r="D130" s="31" t="str">
        <f>D126</f>
        <v>0202-Diagnóstico em laboratório clínico</v>
      </c>
      <c r="E130" s="31" t="s">
        <v>57</v>
      </c>
      <c r="F130" s="75" t="s">
        <v>68</v>
      </c>
      <c r="G130" s="32">
        <v>7</v>
      </c>
    </row>
    <row r="131" spans="1:7" ht="28.5" outlineLevel="2" x14ac:dyDescent="0.25">
      <c r="A131" s="29">
        <v>95</v>
      </c>
      <c r="B131" s="31" t="str">
        <f>B130</f>
        <v>CAMPINAS</v>
      </c>
      <c r="C131" s="31" t="str">
        <f>C130</f>
        <v>RRAS15</v>
      </c>
      <c r="D131" s="31" t="str">
        <f>D130</f>
        <v>0202-Diagnóstico em laboratório clínico</v>
      </c>
      <c r="E131" s="31" t="s">
        <v>59</v>
      </c>
      <c r="F131" s="75" t="s">
        <v>370</v>
      </c>
      <c r="G131" s="32">
        <v>1</v>
      </c>
    </row>
    <row r="132" spans="1:7" outlineLevel="1" x14ac:dyDescent="0.25">
      <c r="A132" s="29"/>
      <c r="B132" s="76" t="s">
        <v>391</v>
      </c>
      <c r="C132" s="31"/>
      <c r="D132" s="31"/>
      <c r="E132" s="31"/>
      <c r="F132" s="75"/>
      <c r="G132" s="32">
        <f>SUBTOTAL(9,G130:G131)</f>
        <v>8</v>
      </c>
    </row>
    <row r="133" spans="1:7" ht="28.5" outlineLevel="2" x14ac:dyDescent="0.25">
      <c r="A133" s="29">
        <v>96</v>
      </c>
      <c r="B133" s="31" t="s">
        <v>76</v>
      </c>
      <c r="C133" s="31" t="s">
        <v>66</v>
      </c>
      <c r="D133" s="31" t="str">
        <f>D130</f>
        <v>0202-Diagnóstico em laboratório clínico</v>
      </c>
      <c r="E133" s="31" t="s">
        <v>57</v>
      </c>
      <c r="F133" s="75" t="s">
        <v>77</v>
      </c>
      <c r="G133" s="32">
        <v>42</v>
      </c>
    </row>
    <row r="134" spans="1:7" ht="28.5" outlineLevel="2" x14ac:dyDescent="0.25">
      <c r="A134" s="29">
        <v>97</v>
      </c>
      <c r="B134" s="31" t="str">
        <f>B133</f>
        <v>CARAGUATATUBA</v>
      </c>
      <c r="C134" s="31" t="str">
        <f>C133</f>
        <v>RRAS17</v>
      </c>
      <c r="D134" s="31" t="str">
        <f>D133</f>
        <v>0202-Diagnóstico em laboratório clínico</v>
      </c>
      <c r="E134" s="31" t="s">
        <v>67</v>
      </c>
      <c r="F134" s="75" t="s">
        <v>78</v>
      </c>
      <c r="G134" s="32">
        <v>7016</v>
      </c>
    </row>
    <row r="135" spans="1:7" outlineLevel="1" x14ac:dyDescent="0.25">
      <c r="A135" s="29"/>
      <c r="B135" s="76" t="s">
        <v>392</v>
      </c>
      <c r="C135" s="31"/>
      <c r="D135" s="31"/>
      <c r="E135" s="31"/>
      <c r="F135" s="75"/>
      <c r="G135" s="32">
        <f>SUBTOTAL(9,G133:G134)</f>
        <v>7058</v>
      </c>
    </row>
    <row r="136" spans="1:7" ht="28.5" outlineLevel="2" x14ac:dyDescent="0.25">
      <c r="A136" s="29">
        <v>98</v>
      </c>
      <c r="B136" s="31" t="s">
        <v>139</v>
      </c>
      <c r="C136" s="31" t="s">
        <v>66</v>
      </c>
      <c r="D136" s="31" t="str">
        <f>D133</f>
        <v>0202-Diagnóstico em laboratório clínico</v>
      </c>
      <c r="E136" s="31" t="s">
        <v>57</v>
      </c>
      <c r="F136" s="75" t="s">
        <v>140</v>
      </c>
      <c r="G136" s="32">
        <v>12</v>
      </c>
    </row>
    <row r="137" spans="1:7" outlineLevel="1" x14ac:dyDescent="0.25">
      <c r="A137" s="29"/>
      <c r="B137" s="76" t="s">
        <v>393</v>
      </c>
      <c r="C137" s="31"/>
      <c r="D137" s="31"/>
      <c r="E137" s="31"/>
      <c r="F137" s="75"/>
      <c r="G137" s="32">
        <f>SUBTOTAL(9,G136:G136)</f>
        <v>12</v>
      </c>
    </row>
    <row r="138" spans="1:7" ht="28.5" outlineLevel="2" x14ac:dyDescent="0.25">
      <c r="A138" s="29">
        <v>99</v>
      </c>
      <c r="B138" s="31" t="s">
        <v>117</v>
      </c>
      <c r="C138" s="31" t="s">
        <v>115</v>
      </c>
      <c r="D138" s="31" t="str">
        <f>D134</f>
        <v>0202-Diagnóstico em laboratório clínico</v>
      </c>
      <c r="E138" s="31" t="s">
        <v>60</v>
      </c>
      <c r="F138" s="75" t="s">
        <v>326</v>
      </c>
      <c r="G138" s="32">
        <v>1</v>
      </c>
    </row>
    <row r="139" spans="1:7" outlineLevel="1" x14ac:dyDescent="0.25">
      <c r="A139" s="29"/>
      <c r="B139" s="76" t="s">
        <v>401</v>
      </c>
      <c r="C139" s="31"/>
      <c r="D139" s="31"/>
      <c r="E139" s="31"/>
      <c r="F139" s="75"/>
      <c r="G139" s="32">
        <f>SUBTOTAL(9,G138:G138)</f>
        <v>1</v>
      </c>
    </row>
    <row r="140" spans="1:7" ht="28.5" outlineLevel="2" x14ac:dyDescent="0.25">
      <c r="A140" s="29">
        <v>100</v>
      </c>
      <c r="B140" s="31" t="s">
        <v>82</v>
      </c>
      <c r="C140" s="31" t="s">
        <v>66</v>
      </c>
      <c r="D140" s="31" t="str">
        <f>D136</f>
        <v>0202-Diagnóstico em laboratório clínico</v>
      </c>
      <c r="E140" s="31" t="s">
        <v>57</v>
      </c>
      <c r="F140" s="75" t="s">
        <v>372</v>
      </c>
      <c r="G140" s="32">
        <v>1</v>
      </c>
    </row>
    <row r="141" spans="1:7" ht="28.5" outlineLevel="2" x14ac:dyDescent="0.25">
      <c r="A141" s="29">
        <v>101</v>
      </c>
      <c r="B141" s="31" t="str">
        <f t="shared" ref="B141:D146" si="11">B140</f>
        <v>SAO JOSE DOS CAMPOS</v>
      </c>
      <c r="C141" s="31" t="str">
        <f t="shared" si="11"/>
        <v>RRAS17</v>
      </c>
      <c r="D141" s="31" t="str">
        <f t="shared" si="11"/>
        <v>0202-Diagnóstico em laboratório clínico</v>
      </c>
      <c r="E141" s="31" t="s">
        <v>57</v>
      </c>
      <c r="F141" s="75" t="s">
        <v>92</v>
      </c>
      <c r="G141" s="32">
        <v>18</v>
      </c>
    </row>
    <row r="142" spans="1:7" ht="28.5" outlineLevel="2" x14ac:dyDescent="0.25">
      <c r="A142" s="29">
        <v>102</v>
      </c>
      <c r="B142" s="31" t="str">
        <f t="shared" si="11"/>
        <v>SAO JOSE DOS CAMPOS</v>
      </c>
      <c r="C142" s="31" t="str">
        <f t="shared" si="11"/>
        <v>RRAS17</v>
      </c>
      <c r="D142" s="31" t="str">
        <f t="shared" si="11"/>
        <v>0202-Diagnóstico em laboratório clínico</v>
      </c>
      <c r="E142" s="31" t="s">
        <v>57</v>
      </c>
      <c r="F142" s="75" t="s">
        <v>120</v>
      </c>
      <c r="G142" s="32">
        <v>1</v>
      </c>
    </row>
    <row r="143" spans="1:7" ht="28.5" outlineLevel="2" x14ac:dyDescent="0.25">
      <c r="A143" s="29">
        <v>103</v>
      </c>
      <c r="B143" s="31" t="str">
        <f t="shared" si="11"/>
        <v>SAO JOSE DOS CAMPOS</v>
      </c>
      <c r="C143" s="31" t="str">
        <f t="shared" si="11"/>
        <v>RRAS17</v>
      </c>
      <c r="D143" s="31" t="str">
        <f t="shared" si="11"/>
        <v>0202-Diagnóstico em laboratório clínico</v>
      </c>
      <c r="E143" s="31" t="s">
        <v>59</v>
      </c>
      <c r="F143" s="75" t="s">
        <v>194</v>
      </c>
      <c r="G143" s="32">
        <v>1</v>
      </c>
    </row>
    <row r="144" spans="1:7" ht="28.5" outlineLevel="2" x14ac:dyDescent="0.25">
      <c r="A144" s="29">
        <v>104</v>
      </c>
      <c r="B144" s="31" t="str">
        <f t="shared" si="11"/>
        <v>SAO JOSE DOS CAMPOS</v>
      </c>
      <c r="C144" s="31" t="str">
        <f t="shared" si="11"/>
        <v>RRAS17</v>
      </c>
      <c r="D144" s="31" t="str">
        <f t="shared" si="11"/>
        <v>0202-Diagnóstico em laboratório clínico</v>
      </c>
      <c r="E144" s="31" t="s">
        <v>57</v>
      </c>
      <c r="F144" s="75" t="s">
        <v>86</v>
      </c>
      <c r="G144" s="32">
        <v>9</v>
      </c>
    </row>
    <row r="145" spans="1:7" ht="28.5" outlineLevel="2" x14ac:dyDescent="0.25">
      <c r="A145" s="29">
        <v>105</v>
      </c>
      <c r="B145" s="31" t="str">
        <f t="shared" si="11"/>
        <v>SAO JOSE DOS CAMPOS</v>
      </c>
      <c r="C145" s="31" t="str">
        <f t="shared" si="11"/>
        <v>RRAS17</v>
      </c>
      <c r="D145" s="31" t="str">
        <f t="shared" si="11"/>
        <v>0202-Diagnóstico em laboratório clínico</v>
      </c>
      <c r="E145" s="31" t="s">
        <v>59</v>
      </c>
      <c r="F145" s="75" t="s">
        <v>121</v>
      </c>
      <c r="G145" s="32">
        <v>9</v>
      </c>
    </row>
    <row r="146" spans="1:7" ht="28.5" outlineLevel="2" x14ac:dyDescent="0.25">
      <c r="A146" s="29">
        <v>106</v>
      </c>
      <c r="B146" s="31" t="str">
        <f t="shared" si="11"/>
        <v>SAO JOSE DOS CAMPOS</v>
      </c>
      <c r="C146" s="31" t="str">
        <f t="shared" si="11"/>
        <v>RRAS17</v>
      </c>
      <c r="D146" s="31" t="str">
        <f t="shared" si="11"/>
        <v>0202-Diagnóstico em laboratório clínico</v>
      </c>
      <c r="E146" s="31" t="s">
        <v>60</v>
      </c>
      <c r="F146" s="75" t="s">
        <v>122</v>
      </c>
      <c r="G146" s="32">
        <v>1</v>
      </c>
    </row>
    <row r="147" spans="1:7" outlineLevel="1" x14ac:dyDescent="0.25">
      <c r="A147" s="29"/>
      <c r="B147" s="76" t="s">
        <v>394</v>
      </c>
      <c r="C147" s="31"/>
      <c r="D147" s="31"/>
      <c r="E147" s="31"/>
      <c r="F147" s="75"/>
      <c r="G147" s="32">
        <f>SUBTOTAL(9,G140:G146)</f>
        <v>40</v>
      </c>
    </row>
    <row r="148" spans="1:7" ht="28.5" outlineLevel="2" x14ac:dyDescent="0.25">
      <c r="A148" s="29">
        <v>107</v>
      </c>
      <c r="B148" s="31" t="s">
        <v>3</v>
      </c>
      <c r="C148" s="31" t="s">
        <v>48</v>
      </c>
      <c r="D148" s="31" t="str">
        <f>D145</f>
        <v>0202-Diagnóstico em laboratório clínico</v>
      </c>
      <c r="E148" s="31" t="s">
        <v>57</v>
      </c>
      <c r="F148" s="75" t="s">
        <v>123</v>
      </c>
      <c r="G148" s="32">
        <v>2</v>
      </c>
    </row>
    <row r="149" spans="1:7" ht="28.5" outlineLevel="2" x14ac:dyDescent="0.25">
      <c r="A149" s="29">
        <v>108</v>
      </c>
      <c r="B149" s="31" t="str">
        <f t="shared" ref="B149:B165" si="12">B148</f>
        <v>SAO PAULO</v>
      </c>
      <c r="C149" s="31" t="str">
        <f t="shared" ref="C149:C165" si="13">C148</f>
        <v>RRAS06</v>
      </c>
      <c r="D149" s="31" t="str">
        <f t="shared" ref="D149:D165" si="14">D148</f>
        <v>0202-Diagnóstico em laboratório clínico</v>
      </c>
      <c r="E149" s="31" t="s">
        <v>67</v>
      </c>
      <c r="F149" s="75" t="s">
        <v>170</v>
      </c>
      <c r="G149" s="32">
        <v>2</v>
      </c>
    </row>
    <row r="150" spans="1:7" ht="28.5" outlineLevel="2" x14ac:dyDescent="0.25">
      <c r="A150" s="29">
        <v>109</v>
      </c>
      <c r="B150" s="31" t="str">
        <f t="shared" si="12"/>
        <v>SAO PAULO</v>
      </c>
      <c r="C150" s="31" t="str">
        <f t="shared" si="13"/>
        <v>RRAS06</v>
      </c>
      <c r="D150" s="31" t="str">
        <f t="shared" si="14"/>
        <v>0202-Diagnóstico em laboratório clínico</v>
      </c>
      <c r="E150" s="31" t="s">
        <v>59</v>
      </c>
      <c r="F150" s="75" t="s">
        <v>265</v>
      </c>
      <c r="G150" s="32">
        <v>4</v>
      </c>
    </row>
    <row r="151" spans="1:7" ht="28.5" outlineLevel="2" x14ac:dyDescent="0.25">
      <c r="A151" s="29">
        <v>110</v>
      </c>
      <c r="B151" s="31" t="str">
        <f t="shared" si="12"/>
        <v>SAO PAULO</v>
      </c>
      <c r="C151" s="31" t="str">
        <f t="shared" si="13"/>
        <v>RRAS06</v>
      </c>
      <c r="D151" s="31" t="str">
        <f t="shared" si="14"/>
        <v>0202-Diagnóstico em laboratório clínico</v>
      </c>
      <c r="E151" s="31" t="s">
        <v>59</v>
      </c>
      <c r="F151" s="75" t="s">
        <v>171</v>
      </c>
      <c r="G151" s="32">
        <v>33</v>
      </c>
    </row>
    <row r="152" spans="1:7" ht="28.5" outlineLevel="2" x14ac:dyDescent="0.25">
      <c r="A152" s="29">
        <v>111</v>
      </c>
      <c r="B152" s="31" t="str">
        <f t="shared" si="12"/>
        <v>SAO PAULO</v>
      </c>
      <c r="C152" s="31" t="str">
        <f t="shared" si="13"/>
        <v>RRAS06</v>
      </c>
      <c r="D152" s="31" t="str">
        <f t="shared" si="14"/>
        <v>0202-Diagnóstico em laboratório clínico</v>
      </c>
      <c r="E152" s="31" t="s">
        <v>57</v>
      </c>
      <c r="F152" s="75" t="s">
        <v>105</v>
      </c>
      <c r="G152" s="32">
        <v>17</v>
      </c>
    </row>
    <row r="153" spans="1:7" ht="28.5" outlineLevel="2" x14ac:dyDescent="0.25">
      <c r="A153" s="29">
        <v>112</v>
      </c>
      <c r="B153" s="31" t="str">
        <f t="shared" si="12"/>
        <v>SAO PAULO</v>
      </c>
      <c r="C153" s="31" t="str">
        <f t="shared" si="13"/>
        <v>RRAS06</v>
      </c>
      <c r="D153" s="31" t="str">
        <f t="shared" si="14"/>
        <v>0202-Diagnóstico em laboratório clínico</v>
      </c>
      <c r="E153" s="31" t="s">
        <v>57</v>
      </c>
      <c r="F153" s="75" t="s">
        <v>172</v>
      </c>
      <c r="G153" s="32">
        <v>1</v>
      </c>
    </row>
    <row r="154" spans="1:7" ht="28.5" outlineLevel="2" x14ac:dyDescent="0.25">
      <c r="A154" s="29">
        <v>113</v>
      </c>
      <c r="B154" s="31" t="str">
        <f t="shared" si="12"/>
        <v>SAO PAULO</v>
      </c>
      <c r="C154" s="31" t="str">
        <f t="shared" si="13"/>
        <v>RRAS06</v>
      </c>
      <c r="D154" s="31" t="str">
        <f t="shared" si="14"/>
        <v>0202-Diagnóstico em laboratório clínico</v>
      </c>
      <c r="E154" s="31" t="s">
        <v>59</v>
      </c>
      <c r="F154" s="75" t="s">
        <v>218</v>
      </c>
      <c r="G154" s="32">
        <v>5</v>
      </c>
    </row>
    <row r="155" spans="1:7" ht="28.5" outlineLevel="2" x14ac:dyDescent="0.25">
      <c r="A155" s="29">
        <v>114</v>
      </c>
      <c r="B155" s="31" t="str">
        <f t="shared" si="12"/>
        <v>SAO PAULO</v>
      </c>
      <c r="C155" s="31" t="str">
        <f t="shared" si="13"/>
        <v>RRAS06</v>
      </c>
      <c r="D155" s="31" t="str">
        <f t="shared" si="14"/>
        <v>0202-Diagnóstico em laboratório clínico</v>
      </c>
      <c r="E155" s="31" t="s">
        <v>57</v>
      </c>
      <c r="F155" s="75" t="s">
        <v>54</v>
      </c>
      <c r="G155" s="32">
        <v>36</v>
      </c>
    </row>
    <row r="156" spans="1:7" ht="28.5" outlineLevel="2" x14ac:dyDescent="0.25">
      <c r="A156" s="29">
        <v>115</v>
      </c>
      <c r="B156" s="31" t="str">
        <f t="shared" si="12"/>
        <v>SAO PAULO</v>
      </c>
      <c r="C156" s="31" t="str">
        <f t="shared" si="13"/>
        <v>RRAS06</v>
      </c>
      <c r="D156" s="31" t="str">
        <f t="shared" si="14"/>
        <v>0202-Diagnóstico em laboratório clínico</v>
      </c>
      <c r="E156" s="31" t="s">
        <v>59</v>
      </c>
      <c r="F156" s="75" t="s">
        <v>106</v>
      </c>
      <c r="G156" s="32">
        <v>13</v>
      </c>
    </row>
    <row r="157" spans="1:7" ht="28.5" outlineLevel="2" x14ac:dyDescent="0.25">
      <c r="A157" s="29">
        <v>116</v>
      </c>
      <c r="B157" s="31" t="str">
        <f t="shared" si="12"/>
        <v>SAO PAULO</v>
      </c>
      <c r="C157" s="31" t="str">
        <f t="shared" si="13"/>
        <v>RRAS06</v>
      </c>
      <c r="D157" s="31" t="str">
        <f t="shared" si="14"/>
        <v>0202-Diagnóstico em laboratório clínico</v>
      </c>
      <c r="E157" s="31" t="s">
        <v>57</v>
      </c>
      <c r="F157" s="75" t="s">
        <v>188</v>
      </c>
      <c r="G157" s="32">
        <v>8</v>
      </c>
    </row>
    <row r="158" spans="1:7" ht="28.5" outlineLevel="2" x14ac:dyDescent="0.25">
      <c r="A158" s="29">
        <v>117</v>
      </c>
      <c r="B158" s="31" t="str">
        <f t="shared" si="12"/>
        <v>SAO PAULO</v>
      </c>
      <c r="C158" s="31" t="str">
        <f t="shared" si="13"/>
        <v>RRAS06</v>
      </c>
      <c r="D158" s="31" t="str">
        <f t="shared" si="14"/>
        <v>0202-Diagnóstico em laboratório clínico</v>
      </c>
      <c r="E158" s="31" t="s">
        <v>59</v>
      </c>
      <c r="F158" s="75" t="s">
        <v>174</v>
      </c>
      <c r="G158" s="32">
        <v>36</v>
      </c>
    </row>
    <row r="159" spans="1:7" ht="28.5" outlineLevel="2" x14ac:dyDescent="0.25">
      <c r="A159" s="29">
        <v>118</v>
      </c>
      <c r="B159" s="31" t="str">
        <f t="shared" si="12"/>
        <v>SAO PAULO</v>
      </c>
      <c r="C159" s="31" t="str">
        <f t="shared" si="13"/>
        <v>RRAS06</v>
      </c>
      <c r="D159" s="31" t="str">
        <f t="shared" si="14"/>
        <v>0202-Diagnóstico em laboratório clínico</v>
      </c>
      <c r="E159" s="31" t="s">
        <v>57</v>
      </c>
      <c r="F159" s="75" t="s">
        <v>126</v>
      </c>
      <c r="G159" s="32">
        <v>2</v>
      </c>
    </row>
    <row r="160" spans="1:7" ht="28.5" outlineLevel="2" x14ac:dyDescent="0.25">
      <c r="A160" s="29">
        <v>119</v>
      </c>
      <c r="B160" s="31" t="str">
        <f t="shared" si="12"/>
        <v>SAO PAULO</v>
      </c>
      <c r="C160" s="31" t="str">
        <f t="shared" si="13"/>
        <v>RRAS06</v>
      </c>
      <c r="D160" s="31" t="str">
        <f t="shared" si="14"/>
        <v>0202-Diagnóstico em laboratório clínico</v>
      </c>
      <c r="E160" s="31" t="s">
        <v>59</v>
      </c>
      <c r="F160" s="75" t="s">
        <v>183</v>
      </c>
      <c r="G160" s="32">
        <v>4</v>
      </c>
    </row>
    <row r="161" spans="1:7" ht="28.5" outlineLevel="2" x14ac:dyDescent="0.25">
      <c r="A161" s="29">
        <v>120</v>
      </c>
      <c r="B161" s="31" t="str">
        <f t="shared" si="12"/>
        <v>SAO PAULO</v>
      </c>
      <c r="C161" s="31" t="str">
        <f t="shared" si="13"/>
        <v>RRAS06</v>
      </c>
      <c r="D161" s="31" t="str">
        <f t="shared" si="14"/>
        <v>0202-Diagnóstico em laboratório clínico</v>
      </c>
      <c r="E161" s="31" t="s">
        <v>57</v>
      </c>
      <c r="F161" s="75" t="s">
        <v>127</v>
      </c>
      <c r="G161" s="32">
        <v>4</v>
      </c>
    </row>
    <row r="162" spans="1:7" ht="28.5" outlineLevel="2" x14ac:dyDescent="0.25">
      <c r="A162" s="29">
        <v>121</v>
      </c>
      <c r="B162" s="31" t="str">
        <f t="shared" si="12"/>
        <v>SAO PAULO</v>
      </c>
      <c r="C162" s="31" t="str">
        <f t="shared" si="13"/>
        <v>RRAS06</v>
      </c>
      <c r="D162" s="31" t="str">
        <f t="shared" si="14"/>
        <v>0202-Diagnóstico em laboratório clínico</v>
      </c>
      <c r="E162" s="31" t="s">
        <v>57</v>
      </c>
      <c r="F162" s="75" t="s">
        <v>175</v>
      </c>
      <c r="G162" s="32">
        <v>2</v>
      </c>
    </row>
    <row r="163" spans="1:7" ht="28.5" outlineLevel="2" x14ac:dyDescent="0.25">
      <c r="A163" s="29">
        <v>122</v>
      </c>
      <c r="B163" s="31" t="str">
        <f t="shared" si="12"/>
        <v>SAO PAULO</v>
      </c>
      <c r="C163" s="31" t="str">
        <f t="shared" si="13"/>
        <v>RRAS06</v>
      </c>
      <c r="D163" s="31" t="str">
        <f t="shared" si="14"/>
        <v>0202-Diagnóstico em laboratório clínico</v>
      </c>
      <c r="E163" s="31" t="s">
        <v>57</v>
      </c>
      <c r="F163" s="75" t="s">
        <v>53</v>
      </c>
      <c r="G163" s="32">
        <v>5</v>
      </c>
    </row>
    <row r="164" spans="1:7" ht="28.5" outlineLevel="2" x14ac:dyDescent="0.25">
      <c r="A164" s="29">
        <v>123</v>
      </c>
      <c r="B164" s="31" t="str">
        <f t="shared" si="12"/>
        <v>SAO PAULO</v>
      </c>
      <c r="C164" s="31" t="str">
        <f t="shared" si="13"/>
        <v>RRAS06</v>
      </c>
      <c r="D164" s="31" t="str">
        <f t="shared" si="14"/>
        <v>0202-Diagnóstico em laboratório clínico</v>
      </c>
      <c r="E164" s="31" t="s">
        <v>59</v>
      </c>
      <c r="F164" s="75" t="s">
        <v>131</v>
      </c>
      <c r="G164" s="32">
        <v>3</v>
      </c>
    </row>
    <row r="165" spans="1:7" ht="28.5" outlineLevel="2" x14ac:dyDescent="0.25">
      <c r="A165" s="29">
        <v>124</v>
      </c>
      <c r="B165" s="31" t="str">
        <f t="shared" si="12"/>
        <v>SAO PAULO</v>
      </c>
      <c r="C165" s="31" t="str">
        <f t="shared" si="13"/>
        <v>RRAS06</v>
      </c>
      <c r="D165" s="31" t="str">
        <f t="shared" si="14"/>
        <v>0202-Diagnóstico em laboratório clínico</v>
      </c>
      <c r="E165" s="31" t="s">
        <v>67</v>
      </c>
      <c r="F165" s="75" t="s">
        <v>179</v>
      </c>
      <c r="G165" s="32">
        <v>2</v>
      </c>
    </row>
    <row r="166" spans="1:7" outlineLevel="1" x14ac:dyDescent="0.25">
      <c r="A166" s="29"/>
      <c r="B166" s="76" t="s">
        <v>395</v>
      </c>
      <c r="C166" s="31"/>
      <c r="D166" s="31"/>
      <c r="E166" s="31"/>
      <c r="F166" s="75"/>
      <c r="G166" s="32">
        <f>SUBTOTAL(9,G148:G165)</f>
        <v>179</v>
      </c>
    </row>
    <row r="167" spans="1:7" ht="28.5" outlineLevel="2" x14ac:dyDescent="0.25">
      <c r="A167" s="29">
        <v>125</v>
      </c>
      <c r="B167" s="31" t="s">
        <v>4</v>
      </c>
      <c r="C167" s="31" t="s">
        <v>47</v>
      </c>
      <c r="D167" s="31" t="str">
        <f>D164</f>
        <v>0202-Diagnóstico em laboratório clínico</v>
      </c>
      <c r="E167" s="31" t="s">
        <v>59</v>
      </c>
      <c r="F167" s="75" t="s">
        <v>55</v>
      </c>
      <c r="G167" s="32">
        <v>14</v>
      </c>
    </row>
    <row r="168" spans="1:7" outlineLevel="1" x14ac:dyDescent="0.25">
      <c r="A168" s="29"/>
      <c r="B168" s="76" t="s">
        <v>409</v>
      </c>
      <c r="C168" s="31"/>
      <c r="D168" s="31"/>
      <c r="E168" s="31"/>
      <c r="F168" s="75"/>
      <c r="G168" s="32">
        <f>SUBTOTAL(9,G167:G167)</f>
        <v>14</v>
      </c>
    </row>
    <row r="169" spans="1:7" ht="28.5" outlineLevel="2" x14ac:dyDescent="0.25">
      <c r="A169" s="29">
        <v>126</v>
      </c>
      <c r="B169" s="31" t="s">
        <v>107</v>
      </c>
      <c r="C169" s="31" t="s">
        <v>66</v>
      </c>
      <c r="D169" s="31" t="str">
        <f>D165</f>
        <v>0202-Diagnóstico em laboratório clínico</v>
      </c>
      <c r="E169" s="31" t="s">
        <v>57</v>
      </c>
      <c r="F169" s="75" t="s">
        <v>134</v>
      </c>
      <c r="G169" s="32">
        <v>8</v>
      </c>
    </row>
    <row r="170" spans="1:7" ht="28.5" outlineLevel="2" x14ac:dyDescent="0.25">
      <c r="A170" s="29">
        <v>127</v>
      </c>
      <c r="B170" s="31" t="str">
        <f>B169</f>
        <v>TAUBATE</v>
      </c>
      <c r="C170" s="31" t="str">
        <f>C169</f>
        <v>RRAS17</v>
      </c>
      <c r="D170" s="31" t="str">
        <f>D169</f>
        <v>0202-Diagnóstico em laboratório clínico</v>
      </c>
      <c r="E170" s="31" t="s">
        <v>57</v>
      </c>
      <c r="F170" s="75" t="s">
        <v>108</v>
      </c>
      <c r="G170" s="32">
        <v>107</v>
      </c>
    </row>
    <row r="171" spans="1:7" outlineLevel="1" x14ac:dyDescent="0.25">
      <c r="A171" s="29"/>
      <c r="B171" s="76" t="s">
        <v>396</v>
      </c>
      <c r="C171" s="31"/>
      <c r="D171" s="31"/>
      <c r="E171" s="31"/>
      <c r="F171" s="75"/>
      <c r="G171" s="32">
        <f>SUBTOTAL(9,G169:G170)</f>
        <v>115</v>
      </c>
    </row>
    <row r="172" spans="1:7" ht="28.5" outlineLevel="2" x14ac:dyDescent="0.25">
      <c r="A172" s="29">
        <v>128</v>
      </c>
      <c r="B172" s="31" t="s">
        <v>196</v>
      </c>
      <c r="C172" s="31" t="s">
        <v>66</v>
      </c>
      <c r="D172" s="31" t="str">
        <f>D169</f>
        <v>0202-Diagnóstico em laboratório clínico</v>
      </c>
      <c r="E172" s="31" t="s">
        <v>60</v>
      </c>
      <c r="F172" s="75" t="s">
        <v>371</v>
      </c>
      <c r="G172" s="32">
        <v>1038</v>
      </c>
    </row>
    <row r="173" spans="1:7" ht="28.5" outlineLevel="2" x14ac:dyDescent="0.25">
      <c r="A173" s="29">
        <v>129</v>
      </c>
      <c r="B173" s="31" t="str">
        <f>B172</f>
        <v>UBATUBA</v>
      </c>
      <c r="C173" s="31" t="str">
        <f>C172</f>
        <v>RRAS17</v>
      </c>
      <c r="D173" s="31" t="str">
        <f>D172</f>
        <v>0202-Diagnóstico em laboratório clínico</v>
      </c>
      <c r="E173" s="31" t="s">
        <v>57</v>
      </c>
      <c r="F173" s="75" t="s">
        <v>222</v>
      </c>
      <c r="G173" s="32">
        <v>472</v>
      </c>
    </row>
    <row r="174" spans="1:7" outlineLevel="1" x14ac:dyDescent="0.25">
      <c r="A174" s="29"/>
      <c r="B174" s="76" t="s">
        <v>397</v>
      </c>
      <c r="C174" s="31"/>
      <c r="D174" s="31"/>
      <c r="E174" s="31"/>
      <c r="F174" s="75"/>
      <c r="G174" s="32">
        <f>SUBTOTAL(9,G172:G173)</f>
        <v>1510</v>
      </c>
    </row>
    <row r="175" spans="1:7" outlineLevel="2" x14ac:dyDescent="0.25">
      <c r="A175" s="29">
        <v>130</v>
      </c>
      <c r="B175" s="31" t="s">
        <v>32</v>
      </c>
      <c r="C175" s="31" t="s">
        <v>50</v>
      </c>
      <c r="D175" s="31" t="s">
        <v>11</v>
      </c>
      <c r="E175" s="31" t="s">
        <v>59</v>
      </c>
      <c r="F175" s="75" t="s">
        <v>56</v>
      </c>
      <c r="G175" s="32">
        <v>2</v>
      </c>
    </row>
    <row r="176" spans="1:7" outlineLevel="1" x14ac:dyDescent="0.25">
      <c r="A176" s="29"/>
      <c r="B176" s="76" t="s">
        <v>403</v>
      </c>
      <c r="C176" s="31"/>
      <c r="D176" s="31"/>
      <c r="E176" s="31"/>
      <c r="F176" s="75"/>
      <c r="G176" s="32">
        <f>SUBTOTAL(9,G175:G175)</f>
        <v>2</v>
      </c>
    </row>
    <row r="177" spans="1:7" ht="28.5" outlineLevel="2" x14ac:dyDescent="0.25">
      <c r="A177" s="29">
        <v>131</v>
      </c>
      <c r="B177" s="31" t="s">
        <v>33</v>
      </c>
      <c r="C177" s="31" t="s">
        <v>51</v>
      </c>
      <c r="D177" s="31" t="str">
        <f>D173</f>
        <v>0202-Diagnóstico em laboratório clínico</v>
      </c>
      <c r="E177" s="31" t="s">
        <v>57</v>
      </c>
      <c r="F177" s="75" t="s">
        <v>68</v>
      </c>
      <c r="G177" s="32">
        <v>2</v>
      </c>
    </row>
    <row r="178" spans="1:7" outlineLevel="1" x14ac:dyDescent="0.25">
      <c r="A178" s="29"/>
      <c r="B178" s="76" t="s">
        <v>391</v>
      </c>
      <c r="C178" s="31"/>
      <c r="D178" s="31"/>
      <c r="E178" s="31"/>
      <c r="F178" s="75"/>
      <c r="G178" s="32">
        <f>SUBTOTAL(9,G177:G177)</f>
        <v>2</v>
      </c>
    </row>
    <row r="179" spans="1:7" outlineLevel="2" x14ac:dyDescent="0.25">
      <c r="A179" s="29">
        <v>132</v>
      </c>
      <c r="B179" s="31" t="s">
        <v>76</v>
      </c>
      <c r="C179" s="31" t="s">
        <v>66</v>
      </c>
      <c r="D179" s="31" t="str">
        <f>D175</f>
        <v>0206-Diagnóstico por tomografia</v>
      </c>
      <c r="E179" s="31" t="s">
        <v>57</v>
      </c>
      <c r="F179" s="75" t="s">
        <v>77</v>
      </c>
      <c r="G179" s="32">
        <v>12</v>
      </c>
    </row>
    <row r="180" spans="1:7" ht="28.5" outlineLevel="2" x14ac:dyDescent="0.25">
      <c r="A180" s="29">
        <v>133</v>
      </c>
      <c r="B180" s="31" t="str">
        <f t="shared" ref="B180:D181" si="15">B179</f>
        <v>CARAGUATATUBA</v>
      </c>
      <c r="C180" s="31" t="str">
        <f t="shared" si="15"/>
        <v>RRAS17</v>
      </c>
      <c r="D180" s="31" t="str">
        <f t="shared" si="15"/>
        <v>0206-Diagnóstico por tomografia</v>
      </c>
      <c r="E180" s="31" t="s">
        <v>58</v>
      </c>
      <c r="F180" s="75" t="s">
        <v>177</v>
      </c>
      <c r="G180" s="32">
        <v>175</v>
      </c>
    </row>
    <row r="181" spans="1:7" outlineLevel="2" x14ac:dyDescent="0.25">
      <c r="A181" s="29">
        <v>134</v>
      </c>
      <c r="B181" s="31" t="str">
        <f t="shared" si="15"/>
        <v>CARAGUATATUBA</v>
      </c>
      <c r="C181" s="31" t="str">
        <f t="shared" si="15"/>
        <v>RRAS17</v>
      </c>
      <c r="D181" s="31" t="str">
        <f t="shared" si="15"/>
        <v>0206-Diagnóstico por tomografia</v>
      </c>
      <c r="E181" s="31" t="s">
        <v>67</v>
      </c>
      <c r="F181" s="75" t="s">
        <v>78</v>
      </c>
      <c r="G181" s="32">
        <v>1742</v>
      </c>
    </row>
    <row r="182" spans="1:7" outlineLevel="1" x14ac:dyDescent="0.25">
      <c r="A182" s="29"/>
      <c r="B182" s="76" t="s">
        <v>392</v>
      </c>
      <c r="C182" s="31"/>
      <c r="D182" s="31"/>
      <c r="E182" s="31"/>
      <c r="F182" s="75"/>
      <c r="G182" s="32">
        <f>SUBTOTAL(9,G179:G181)</f>
        <v>1929</v>
      </c>
    </row>
    <row r="183" spans="1:7" outlineLevel="2" x14ac:dyDescent="0.25">
      <c r="A183" s="29">
        <v>135</v>
      </c>
      <c r="B183" s="31" t="s">
        <v>139</v>
      </c>
      <c r="C183" s="31" t="s">
        <v>66</v>
      </c>
      <c r="D183" s="31" t="str">
        <f>D180</f>
        <v>0206-Diagnóstico por tomografia</v>
      </c>
      <c r="E183" s="31" t="s">
        <v>57</v>
      </c>
      <c r="F183" s="75" t="s">
        <v>140</v>
      </c>
      <c r="G183" s="32">
        <v>5</v>
      </c>
    </row>
    <row r="184" spans="1:7" outlineLevel="1" x14ac:dyDescent="0.25">
      <c r="A184" s="29"/>
      <c r="B184" s="76" t="s">
        <v>393</v>
      </c>
      <c r="C184" s="31"/>
      <c r="D184" s="31"/>
      <c r="E184" s="31"/>
      <c r="F184" s="75"/>
      <c r="G184" s="32">
        <f>SUBTOTAL(9,G183:G183)</f>
        <v>5</v>
      </c>
    </row>
    <row r="185" spans="1:7" outlineLevel="2" x14ac:dyDescent="0.25">
      <c r="A185" s="29">
        <v>136</v>
      </c>
      <c r="B185" s="31" t="s">
        <v>231</v>
      </c>
      <c r="C185" s="31" t="s">
        <v>50</v>
      </c>
      <c r="D185" s="31" t="str">
        <f>D181</f>
        <v>0206-Diagnóstico por tomografia</v>
      </c>
      <c r="E185" s="31" t="s">
        <v>57</v>
      </c>
      <c r="F185" s="75" t="s">
        <v>233</v>
      </c>
      <c r="G185" s="32">
        <v>1</v>
      </c>
    </row>
    <row r="186" spans="1:7" outlineLevel="1" x14ac:dyDescent="0.25">
      <c r="A186" s="29"/>
      <c r="B186" s="76" t="s">
        <v>400</v>
      </c>
      <c r="C186" s="31"/>
      <c r="D186" s="31"/>
      <c r="E186" s="31"/>
      <c r="F186" s="75"/>
      <c r="G186" s="32">
        <f>SUBTOTAL(9,G185:G185)</f>
        <v>1</v>
      </c>
    </row>
    <row r="187" spans="1:7" outlineLevel="2" x14ac:dyDescent="0.25">
      <c r="A187" s="29">
        <v>137</v>
      </c>
      <c r="B187" s="31" t="s">
        <v>82</v>
      </c>
      <c r="C187" s="31" t="s">
        <v>66</v>
      </c>
      <c r="D187" s="31" t="str">
        <f>D183</f>
        <v>0206-Diagnóstico por tomografia</v>
      </c>
      <c r="E187" s="31" t="s">
        <v>57</v>
      </c>
      <c r="F187" s="75" t="s">
        <v>120</v>
      </c>
      <c r="G187" s="32">
        <v>1</v>
      </c>
    </row>
    <row r="188" spans="1:7" outlineLevel="2" x14ac:dyDescent="0.25">
      <c r="A188" s="29">
        <v>138</v>
      </c>
      <c r="B188" s="31" t="str">
        <f>B187</f>
        <v>SAO JOSE DOS CAMPOS</v>
      </c>
      <c r="C188" s="31" t="str">
        <f>C187</f>
        <v>RRAS17</v>
      </c>
      <c r="D188" s="31" t="str">
        <f>D187</f>
        <v>0206-Diagnóstico por tomografia</v>
      </c>
      <c r="E188" s="31" t="s">
        <v>59</v>
      </c>
      <c r="F188" s="75" t="s">
        <v>121</v>
      </c>
      <c r="G188" s="32">
        <v>9</v>
      </c>
    </row>
    <row r="189" spans="1:7" outlineLevel="1" x14ac:dyDescent="0.25">
      <c r="A189" s="29"/>
      <c r="B189" s="76" t="s">
        <v>394</v>
      </c>
      <c r="C189" s="31"/>
      <c r="D189" s="31"/>
      <c r="E189" s="31"/>
      <c r="F189" s="75"/>
      <c r="G189" s="32">
        <f>SUBTOTAL(9,G187:G188)</f>
        <v>10</v>
      </c>
    </row>
    <row r="190" spans="1:7" outlineLevel="2" x14ac:dyDescent="0.25">
      <c r="A190" s="29">
        <v>139</v>
      </c>
      <c r="B190" s="31" t="s">
        <v>3</v>
      </c>
      <c r="C190" s="31" t="s">
        <v>48</v>
      </c>
      <c r="D190" s="31" t="str">
        <f>D187</f>
        <v>0206-Diagnóstico por tomografia</v>
      </c>
      <c r="E190" s="31" t="s">
        <v>57</v>
      </c>
      <c r="F190" s="75" t="s">
        <v>123</v>
      </c>
      <c r="G190" s="32">
        <v>1</v>
      </c>
    </row>
    <row r="191" spans="1:7" outlineLevel="2" x14ac:dyDescent="0.25">
      <c r="A191" s="29">
        <v>140</v>
      </c>
      <c r="B191" s="31" t="str">
        <f t="shared" ref="B191:B205" si="16">B190</f>
        <v>SAO PAULO</v>
      </c>
      <c r="C191" s="31" t="str">
        <f t="shared" ref="C191:C205" si="17">C190</f>
        <v>RRAS06</v>
      </c>
      <c r="D191" s="31" t="str">
        <f t="shared" ref="D191:D205" si="18">D190</f>
        <v>0206-Diagnóstico por tomografia</v>
      </c>
      <c r="E191" s="31" t="s">
        <v>59</v>
      </c>
      <c r="F191" s="75" t="s">
        <v>265</v>
      </c>
      <c r="G191" s="32">
        <v>1</v>
      </c>
    </row>
    <row r="192" spans="1:7" outlineLevel="2" x14ac:dyDescent="0.25">
      <c r="A192" s="29">
        <v>141</v>
      </c>
      <c r="B192" s="31" t="str">
        <f t="shared" si="16"/>
        <v>SAO PAULO</v>
      </c>
      <c r="C192" s="31" t="str">
        <f t="shared" si="17"/>
        <v>RRAS06</v>
      </c>
      <c r="D192" s="31" t="str">
        <f t="shared" si="18"/>
        <v>0206-Diagnóstico por tomografia</v>
      </c>
      <c r="E192" s="31" t="s">
        <v>59</v>
      </c>
      <c r="F192" s="75" t="s">
        <v>171</v>
      </c>
      <c r="G192" s="32">
        <v>8</v>
      </c>
    </row>
    <row r="193" spans="1:7" outlineLevel="2" x14ac:dyDescent="0.25">
      <c r="A193" s="29">
        <v>142</v>
      </c>
      <c r="B193" s="31" t="str">
        <f t="shared" si="16"/>
        <v>SAO PAULO</v>
      </c>
      <c r="C193" s="31" t="str">
        <f t="shared" si="17"/>
        <v>RRAS06</v>
      </c>
      <c r="D193" s="31" t="str">
        <f t="shared" si="18"/>
        <v>0206-Diagnóstico por tomografia</v>
      </c>
      <c r="E193" s="31" t="s">
        <v>57</v>
      </c>
      <c r="F193" s="75" t="s">
        <v>105</v>
      </c>
      <c r="G193" s="32">
        <v>4</v>
      </c>
    </row>
    <row r="194" spans="1:7" outlineLevel="2" x14ac:dyDescent="0.25">
      <c r="A194" s="29">
        <v>143</v>
      </c>
      <c r="B194" s="31" t="str">
        <f t="shared" si="16"/>
        <v>SAO PAULO</v>
      </c>
      <c r="C194" s="31" t="str">
        <f t="shared" si="17"/>
        <v>RRAS06</v>
      </c>
      <c r="D194" s="31" t="str">
        <f t="shared" si="18"/>
        <v>0206-Diagnóstico por tomografia</v>
      </c>
      <c r="E194" s="31" t="s">
        <v>57</v>
      </c>
      <c r="F194" s="75" t="s">
        <v>172</v>
      </c>
      <c r="G194" s="32">
        <v>3</v>
      </c>
    </row>
    <row r="195" spans="1:7" outlineLevel="2" x14ac:dyDescent="0.25">
      <c r="A195" s="29">
        <v>144</v>
      </c>
      <c r="B195" s="31" t="str">
        <f t="shared" si="16"/>
        <v>SAO PAULO</v>
      </c>
      <c r="C195" s="31" t="str">
        <f t="shared" si="17"/>
        <v>RRAS06</v>
      </c>
      <c r="D195" s="31" t="str">
        <f t="shared" si="18"/>
        <v>0206-Diagnóstico por tomografia</v>
      </c>
      <c r="E195" s="31" t="s">
        <v>59</v>
      </c>
      <c r="F195" s="75" t="s">
        <v>218</v>
      </c>
      <c r="G195" s="32">
        <v>1</v>
      </c>
    </row>
    <row r="196" spans="1:7" outlineLevel="2" x14ac:dyDescent="0.25">
      <c r="A196" s="29">
        <v>145</v>
      </c>
      <c r="B196" s="31" t="str">
        <f t="shared" si="16"/>
        <v>SAO PAULO</v>
      </c>
      <c r="C196" s="31" t="str">
        <f t="shared" si="17"/>
        <v>RRAS06</v>
      </c>
      <c r="D196" s="31" t="str">
        <f t="shared" si="18"/>
        <v>0206-Diagnóstico por tomografia</v>
      </c>
      <c r="E196" s="31" t="s">
        <v>57</v>
      </c>
      <c r="F196" s="75" t="s">
        <v>266</v>
      </c>
      <c r="G196" s="32">
        <v>1</v>
      </c>
    </row>
    <row r="197" spans="1:7" outlineLevel="2" x14ac:dyDescent="0.25">
      <c r="A197" s="29">
        <v>146</v>
      </c>
      <c r="B197" s="31" t="str">
        <f t="shared" si="16"/>
        <v>SAO PAULO</v>
      </c>
      <c r="C197" s="31" t="str">
        <f t="shared" si="17"/>
        <v>RRAS06</v>
      </c>
      <c r="D197" s="31" t="str">
        <f t="shared" si="18"/>
        <v>0206-Diagnóstico por tomografia</v>
      </c>
      <c r="E197" s="31" t="s">
        <v>59</v>
      </c>
      <c r="F197" s="75" t="s">
        <v>173</v>
      </c>
      <c r="G197" s="32">
        <v>1</v>
      </c>
    </row>
    <row r="198" spans="1:7" outlineLevel="2" x14ac:dyDescent="0.25">
      <c r="A198" s="29">
        <v>147</v>
      </c>
      <c r="B198" s="31" t="str">
        <f t="shared" si="16"/>
        <v>SAO PAULO</v>
      </c>
      <c r="C198" s="31" t="str">
        <f t="shared" si="17"/>
        <v>RRAS06</v>
      </c>
      <c r="D198" s="31" t="str">
        <f t="shared" si="18"/>
        <v>0206-Diagnóstico por tomografia</v>
      </c>
      <c r="E198" s="31" t="s">
        <v>57</v>
      </c>
      <c r="F198" s="75" t="s">
        <v>54</v>
      </c>
      <c r="G198" s="32">
        <v>19</v>
      </c>
    </row>
    <row r="199" spans="1:7" outlineLevel="2" x14ac:dyDescent="0.25">
      <c r="A199" s="29">
        <v>148</v>
      </c>
      <c r="B199" s="31" t="str">
        <f t="shared" si="16"/>
        <v>SAO PAULO</v>
      </c>
      <c r="C199" s="31" t="str">
        <f t="shared" si="17"/>
        <v>RRAS06</v>
      </c>
      <c r="D199" s="31" t="str">
        <f t="shared" si="18"/>
        <v>0206-Diagnóstico por tomografia</v>
      </c>
      <c r="E199" s="31" t="s">
        <v>59</v>
      </c>
      <c r="F199" s="75" t="s">
        <v>106</v>
      </c>
      <c r="G199" s="32">
        <v>5</v>
      </c>
    </row>
    <row r="200" spans="1:7" outlineLevel="2" x14ac:dyDescent="0.25">
      <c r="A200" s="29">
        <v>149</v>
      </c>
      <c r="B200" s="31" t="str">
        <f t="shared" si="16"/>
        <v>SAO PAULO</v>
      </c>
      <c r="C200" s="31" t="str">
        <f t="shared" si="17"/>
        <v>RRAS06</v>
      </c>
      <c r="D200" s="31" t="str">
        <f t="shared" si="18"/>
        <v>0206-Diagnóstico por tomografia</v>
      </c>
      <c r="E200" s="31" t="s">
        <v>59</v>
      </c>
      <c r="F200" s="75" t="s">
        <v>174</v>
      </c>
      <c r="G200" s="32">
        <v>2</v>
      </c>
    </row>
    <row r="201" spans="1:7" outlineLevel="2" x14ac:dyDescent="0.25">
      <c r="A201" s="29">
        <v>150</v>
      </c>
      <c r="B201" s="31" t="str">
        <f t="shared" si="16"/>
        <v>SAO PAULO</v>
      </c>
      <c r="C201" s="31" t="str">
        <f t="shared" si="17"/>
        <v>RRAS06</v>
      </c>
      <c r="D201" s="31" t="str">
        <f t="shared" si="18"/>
        <v>0206-Diagnóstico por tomografia</v>
      </c>
      <c r="E201" s="31" t="s">
        <v>59</v>
      </c>
      <c r="F201" s="75" t="s">
        <v>183</v>
      </c>
      <c r="G201" s="32">
        <v>12</v>
      </c>
    </row>
    <row r="202" spans="1:7" outlineLevel="2" x14ac:dyDescent="0.25">
      <c r="A202" s="29">
        <v>151</v>
      </c>
      <c r="B202" s="31" t="str">
        <f t="shared" si="16"/>
        <v>SAO PAULO</v>
      </c>
      <c r="C202" s="31" t="str">
        <f t="shared" si="17"/>
        <v>RRAS06</v>
      </c>
      <c r="D202" s="31" t="str">
        <f t="shared" si="18"/>
        <v>0206-Diagnóstico por tomografia</v>
      </c>
      <c r="E202" s="31" t="s">
        <v>57</v>
      </c>
      <c r="F202" s="75" t="s">
        <v>127</v>
      </c>
      <c r="G202" s="32">
        <v>8</v>
      </c>
    </row>
    <row r="203" spans="1:7" outlineLevel="2" x14ac:dyDescent="0.25">
      <c r="A203" s="29">
        <v>152</v>
      </c>
      <c r="B203" s="31" t="str">
        <f t="shared" si="16"/>
        <v>SAO PAULO</v>
      </c>
      <c r="C203" s="31" t="str">
        <f t="shared" si="17"/>
        <v>RRAS06</v>
      </c>
      <c r="D203" s="31" t="str">
        <f t="shared" si="18"/>
        <v>0206-Diagnóstico por tomografia</v>
      </c>
      <c r="E203" s="31" t="s">
        <v>57</v>
      </c>
      <c r="F203" s="75" t="s">
        <v>53</v>
      </c>
      <c r="G203" s="32">
        <v>8</v>
      </c>
    </row>
    <row r="204" spans="1:7" outlineLevel="2" x14ac:dyDescent="0.25">
      <c r="A204" s="29">
        <v>153</v>
      </c>
      <c r="B204" s="31" t="str">
        <f t="shared" si="16"/>
        <v>SAO PAULO</v>
      </c>
      <c r="C204" s="31" t="str">
        <f t="shared" si="17"/>
        <v>RRAS06</v>
      </c>
      <c r="D204" s="31" t="str">
        <f t="shared" si="18"/>
        <v>0206-Diagnóstico por tomografia</v>
      </c>
      <c r="E204" s="31" t="s">
        <v>59</v>
      </c>
      <c r="F204" s="75" t="s">
        <v>131</v>
      </c>
      <c r="G204" s="32">
        <v>29</v>
      </c>
    </row>
    <row r="205" spans="1:7" outlineLevel="2" x14ac:dyDescent="0.25">
      <c r="A205" s="29">
        <v>154</v>
      </c>
      <c r="B205" s="31" t="str">
        <f t="shared" si="16"/>
        <v>SAO PAULO</v>
      </c>
      <c r="C205" s="31" t="str">
        <f t="shared" si="17"/>
        <v>RRAS06</v>
      </c>
      <c r="D205" s="31" t="str">
        <f t="shared" si="18"/>
        <v>0206-Diagnóstico por tomografia</v>
      </c>
      <c r="E205" s="31" t="s">
        <v>67</v>
      </c>
      <c r="F205" s="75" t="s">
        <v>179</v>
      </c>
      <c r="G205" s="32">
        <v>2</v>
      </c>
    </row>
    <row r="206" spans="1:7" outlineLevel="1" x14ac:dyDescent="0.25">
      <c r="A206" s="29"/>
      <c r="B206" s="76" t="s">
        <v>395</v>
      </c>
      <c r="C206" s="31"/>
      <c r="D206" s="31"/>
      <c r="E206" s="31"/>
      <c r="F206" s="75"/>
      <c r="G206" s="32">
        <f>SUBTOTAL(9,G190:G205)</f>
        <v>105</v>
      </c>
    </row>
    <row r="207" spans="1:7" outlineLevel="2" x14ac:dyDescent="0.25">
      <c r="A207" s="29">
        <v>155</v>
      </c>
      <c r="B207" s="31" t="s">
        <v>4</v>
      </c>
      <c r="C207" s="31" t="s">
        <v>47</v>
      </c>
      <c r="D207" s="31" t="str">
        <f>D204</f>
        <v>0206-Diagnóstico por tomografia</v>
      </c>
      <c r="E207" s="31" t="s">
        <v>57</v>
      </c>
      <c r="F207" s="75" t="s">
        <v>269</v>
      </c>
      <c r="G207" s="32">
        <v>1</v>
      </c>
    </row>
    <row r="208" spans="1:7" outlineLevel="1" x14ac:dyDescent="0.25">
      <c r="A208" s="29"/>
      <c r="B208" s="76" t="s">
        <v>409</v>
      </c>
      <c r="C208" s="31"/>
      <c r="D208" s="31"/>
      <c r="E208" s="31"/>
      <c r="F208" s="75"/>
      <c r="G208" s="32">
        <f>SUBTOTAL(9,G207:G207)</f>
        <v>1</v>
      </c>
    </row>
    <row r="209" spans="1:7" outlineLevel="2" x14ac:dyDescent="0.25">
      <c r="A209" s="29">
        <v>156</v>
      </c>
      <c r="B209" s="31" t="s">
        <v>329</v>
      </c>
      <c r="C209" s="31" t="s">
        <v>51</v>
      </c>
      <c r="D209" s="31" t="str">
        <f>D205</f>
        <v>0206-Diagnóstico por tomografia</v>
      </c>
      <c r="E209" s="31" t="s">
        <v>57</v>
      </c>
      <c r="F209" s="75" t="s">
        <v>376</v>
      </c>
      <c r="G209" s="32">
        <v>2</v>
      </c>
    </row>
    <row r="210" spans="1:7" outlineLevel="1" x14ac:dyDescent="0.25">
      <c r="A210" s="29"/>
      <c r="B210" s="76" t="s">
        <v>410</v>
      </c>
      <c r="C210" s="31"/>
      <c r="D210" s="31"/>
      <c r="E210" s="31"/>
      <c r="F210" s="75"/>
      <c r="G210" s="32">
        <f>SUBTOTAL(9,G209:G209)</f>
        <v>2</v>
      </c>
    </row>
    <row r="211" spans="1:7" outlineLevel="2" x14ac:dyDescent="0.25">
      <c r="A211" s="29">
        <v>157</v>
      </c>
      <c r="B211" s="31" t="s">
        <v>107</v>
      </c>
      <c r="C211" s="31" t="s">
        <v>66</v>
      </c>
      <c r="D211" s="31" t="str">
        <f>D207</f>
        <v>0206-Diagnóstico por tomografia</v>
      </c>
      <c r="E211" s="31" t="s">
        <v>57</v>
      </c>
      <c r="F211" s="75" t="s">
        <v>134</v>
      </c>
      <c r="G211" s="32">
        <v>4</v>
      </c>
    </row>
    <row r="212" spans="1:7" outlineLevel="2" x14ac:dyDescent="0.25">
      <c r="A212" s="29">
        <v>158</v>
      </c>
      <c r="B212" s="31" t="str">
        <f>B211</f>
        <v>TAUBATE</v>
      </c>
      <c r="C212" s="31" t="str">
        <f>C211</f>
        <v>RRAS17</v>
      </c>
      <c r="D212" s="31" t="str">
        <f>D211</f>
        <v>0206-Diagnóstico por tomografia</v>
      </c>
      <c r="E212" s="31" t="s">
        <v>57</v>
      </c>
      <c r="F212" s="75" t="s">
        <v>108</v>
      </c>
      <c r="G212" s="32">
        <v>417</v>
      </c>
    </row>
    <row r="213" spans="1:7" outlineLevel="1" x14ac:dyDescent="0.25">
      <c r="A213" s="29"/>
      <c r="B213" s="76" t="s">
        <v>396</v>
      </c>
      <c r="C213" s="31"/>
      <c r="D213" s="31"/>
      <c r="E213" s="31"/>
      <c r="F213" s="75"/>
      <c r="G213" s="32">
        <f>SUBTOTAL(9,G211:G212)</f>
        <v>421</v>
      </c>
    </row>
    <row r="214" spans="1:7" outlineLevel="2" x14ac:dyDescent="0.25">
      <c r="A214" s="29">
        <v>159</v>
      </c>
      <c r="B214" s="31" t="s">
        <v>196</v>
      </c>
      <c r="C214" s="31" t="s">
        <v>66</v>
      </c>
      <c r="D214" s="31" t="str">
        <f>D211</f>
        <v>0206-Diagnóstico por tomografia</v>
      </c>
      <c r="E214" s="31" t="s">
        <v>57</v>
      </c>
      <c r="F214" s="75" t="s">
        <v>222</v>
      </c>
      <c r="G214" s="32">
        <v>396</v>
      </c>
    </row>
    <row r="215" spans="1:7" outlineLevel="1" x14ac:dyDescent="0.25">
      <c r="A215" s="29"/>
      <c r="B215" s="76" t="s">
        <v>397</v>
      </c>
      <c r="C215" s="31"/>
      <c r="D215" s="31"/>
      <c r="E215" s="31"/>
      <c r="F215" s="75"/>
      <c r="G215" s="32">
        <f>SUBTOTAL(9,G214:G214)</f>
        <v>396</v>
      </c>
    </row>
    <row r="216" spans="1:7" ht="28.5" outlineLevel="2" x14ac:dyDescent="0.25">
      <c r="A216" s="29">
        <v>160</v>
      </c>
      <c r="B216" s="31" t="s">
        <v>32</v>
      </c>
      <c r="C216" s="31" t="s">
        <v>50</v>
      </c>
      <c r="D216" s="31" t="s">
        <v>12</v>
      </c>
      <c r="E216" s="31" t="s">
        <v>59</v>
      </c>
      <c r="F216" s="75" t="s">
        <v>56</v>
      </c>
      <c r="G216" s="32">
        <v>2</v>
      </c>
    </row>
    <row r="217" spans="1:7" outlineLevel="1" x14ac:dyDescent="0.25">
      <c r="A217" s="29"/>
      <c r="B217" s="76" t="s">
        <v>403</v>
      </c>
      <c r="C217" s="31"/>
      <c r="D217" s="31"/>
      <c r="E217" s="31"/>
      <c r="F217" s="75"/>
      <c r="G217" s="32">
        <f>SUBTOTAL(9,G216:G216)</f>
        <v>2</v>
      </c>
    </row>
    <row r="218" spans="1:7" outlineLevel="2" x14ac:dyDescent="0.25">
      <c r="A218" s="29">
        <v>161</v>
      </c>
      <c r="B218" s="31" t="s">
        <v>5</v>
      </c>
      <c r="C218" s="31" t="s">
        <v>65</v>
      </c>
      <c r="D218" s="31" t="str">
        <f>D214</f>
        <v>0206-Diagnóstico por tomografia</v>
      </c>
      <c r="E218" s="31" t="s">
        <v>57</v>
      </c>
      <c r="F218" s="75" t="s">
        <v>180</v>
      </c>
      <c r="G218" s="32">
        <v>2</v>
      </c>
    </row>
    <row r="219" spans="1:7" outlineLevel="1" x14ac:dyDescent="0.25">
      <c r="A219" s="29"/>
      <c r="B219" s="76" t="s">
        <v>412</v>
      </c>
      <c r="C219" s="31"/>
      <c r="D219" s="31"/>
      <c r="E219" s="31"/>
      <c r="F219" s="75"/>
      <c r="G219" s="32">
        <f>SUBTOTAL(9,G218:G218)</f>
        <v>2</v>
      </c>
    </row>
    <row r="220" spans="1:7" ht="28.5" outlineLevel="2" x14ac:dyDescent="0.25">
      <c r="A220" s="29">
        <v>162</v>
      </c>
      <c r="B220" s="31" t="s">
        <v>231</v>
      </c>
      <c r="C220" s="31" t="s">
        <v>50</v>
      </c>
      <c r="D220" s="31" t="str">
        <f>D216</f>
        <v>0207-Diagnóstico por ressonância magnética</v>
      </c>
      <c r="E220" s="31" t="s">
        <v>57</v>
      </c>
      <c r="F220" s="75" t="s">
        <v>233</v>
      </c>
      <c r="G220" s="32">
        <v>7</v>
      </c>
    </row>
    <row r="221" spans="1:7" outlineLevel="1" x14ac:dyDescent="0.25">
      <c r="A221" s="29"/>
      <c r="B221" s="76" t="s">
        <v>400</v>
      </c>
      <c r="C221" s="31"/>
      <c r="D221" s="31"/>
      <c r="E221" s="31"/>
      <c r="F221" s="75"/>
      <c r="G221" s="32">
        <f>SUBTOTAL(9,G220:G220)</f>
        <v>7</v>
      </c>
    </row>
    <row r="222" spans="1:7" outlineLevel="2" x14ac:dyDescent="0.25">
      <c r="A222" s="29">
        <v>163</v>
      </c>
      <c r="B222" s="31" t="s">
        <v>142</v>
      </c>
      <c r="C222" s="31" t="s">
        <v>143</v>
      </c>
      <c r="D222" s="31" t="str">
        <f>D218</f>
        <v>0206-Diagnóstico por tomografia</v>
      </c>
      <c r="E222" s="31" t="s">
        <v>57</v>
      </c>
      <c r="F222" s="75" t="s">
        <v>235</v>
      </c>
      <c r="G222" s="32">
        <v>1</v>
      </c>
    </row>
    <row r="223" spans="1:7" outlineLevel="1" x14ac:dyDescent="0.25">
      <c r="A223" s="29"/>
      <c r="B223" s="76" t="s">
        <v>413</v>
      </c>
      <c r="C223" s="31"/>
      <c r="D223" s="31"/>
      <c r="E223" s="31"/>
      <c r="F223" s="75"/>
      <c r="G223" s="32">
        <f>SUBTOTAL(9,G222:G222)</f>
        <v>1</v>
      </c>
    </row>
    <row r="224" spans="1:7" ht="28.5" outlineLevel="2" x14ac:dyDescent="0.25">
      <c r="A224" s="29">
        <v>164</v>
      </c>
      <c r="B224" s="31" t="s">
        <v>82</v>
      </c>
      <c r="C224" s="31" t="s">
        <v>66</v>
      </c>
      <c r="D224" s="31" t="str">
        <f>D220</f>
        <v>0207-Diagnóstico por ressonância magnética</v>
      </c>
      <c r="E224" s="31" t="s">
        <v>57</v>
      </c>
      <c r="F224" s="75" t="s">
        <v>86</v>
      </c>
      <c r="G224" s="32">
        <v>102</v>
      </c>
    </row>
    <row r="225" spans="1:7" ht="28.5" outlineLevel="2" x14ac:dyDescent="0.25">
      <c r="A225" s="29">
        <v>165</v>
      </c>
      <c r="B225" s="31" t="str">
        <f>B224</f>
        <v>SAO JOSE DOS CAMPOS</v>
      </c>
      <c r="C225" s="31" t="str">
        <f>C224</f>
        <v>RRAS17</v>
      </c>
      <c r="D225" s="31" t="str">
        <f>D224</f>
        <v>0207-Diagnóstico por ressonância magnética</v>
      </c>
      <c r="E225" s="31" t="s">
        <v>59</v>
      </c>
      <c r="F225" s="75" t="s">
        <v>121</v>
      </c>
      <c r="G225" s="32">
        <v>1</v>
      </c>
    </row>
    <row r="226" spans="1:7" outlineLevel="1" x14ac:dyDescent="0.25">
      <c r="A226" s="29"/>
      <c r="B226" s="76" t="s">
        <v>394</v>
      </c>
      <c r="C226" s="31"/>
      <c r="D226" s="31"/>
      <c r="E226" s="31"/>
      <c r="F226" s="75"/>
      <c r="G226" s="32">
        <f>SUBTOTAL(9,G224:G225)</f>
        <v>103</v>
      </c>
    </row>
    <row r="227" spans="1:7" ht="28.5" outlineLevel="2" x14ac:dyDescent="0.25">
      <c r="A227" s="29">
        <v>166</v>
      </c>
      <c r="B227" s="31" t="s">
        <v>3</v>
      </c>
      <c r="C227" s="31" t="s">
        <v>48</v>
      </c>
      <c r="D227" s="31" t="str">
        <f>D224</f>
        <v>0207-Diagnóstico por ressonância magnética</v>
      </c>
      <c r="E227" s="31" t="s">
        <v>59</v>
      </c>
      <c r="F227" s="75" t="s">
        <v>171</v>
      </c>
      <c r="G227" s="32">
        <v>1</v>
      </c>
    </row>
    <row r="228" spans="1:7" ht="28.5" outlineLevel="2" x14ac:dyDescent="0.25">
      <c r="A228" s="29">
        <v>167</v>
      </c>
      <c r="B228" s="31" t="str">
        <f t="shared" ref="B228:B236" si="19">B227</f>
        <v>SAO PAULO</v>
      </c>
      <c r="C228" s="31" t="str">
        <f t="shared" ref="C228:C236" si="20">C227</f>
        <v>RRAS06</v>
      </c>
      <c r="D228" s="31" t="str">
        <f t="shared" ref="D228:D236" si="21">D227</f>
        <v>0207-Diagnóstico por ressonância magnética</v>
      </c>
      <c r="E228" s="31" t="s">
        <v>57</v>
      </c>
      <c r="F228" s="75" t="s">
        <v>181</v>
      </c>
      <c r="G228" s="32">
        <v>5</v>
      </c>
    </row>
    <row r="229" spans="1:7" ht="28.5" outlineLevel="2" x14ac:dyDescent="0.25">
      <c r="A229" s="29">
        <v>168</v>
      </c>
      <c r="B229" s="31" t="str">
        <f t="shared" si="19"/>
        <v>SAO PAULO</v>
      </c>
      <c r="C229" s="31" t="str">
        <f t="shared" si="20"/>
        <v>RRAS06</v>
      </c>
      <c r="D229" s="31" t="str">
        <f t="shared" si="21"/>
        <v>0207-Diagnóstico por ressonância magnética</v>
      </c>
      <c r="E229" s="31" t="s">
        <v>57</v>
      </c>
      <c r="F229" s="75" t="s">
        <v>266</v>
      </c>
      <c r="G229" s="32">
        <v>1</v>
      </c>
    </row>
    <row r="230" spans="1:7" ht="28.5" outlineLevel="2" x14ac:dyDescent="0.25">
      <c r="A230" s="29">
        <v>169</v>
      </c>
      <c r="B230" s="31" t="str">
        <f t="shared" si="19"/>
        <v>SAO PAULO</v>
      </c>
      <c r="C230" s="31" t="str">
        <f t="shared" si="20"/>
        <v>RRAS06</v>
      </c>
      <c r="D230" s="31" t="str">
        <f t="shared" si="21"/>
        <v>0207-Diagnóstico por ressonância magnética</v>
      </c>
      <c r="E230" s="31" t="s">
        <v>57</v>
      </c>
      <c r="F230" s="75" t="s">
        <v>182</v>
      </c>
      <c r="G230" s="32">
        <v>71</v>
      </c>
    </row>
    <row r="231" spans="1:7" ht="28.5" outlineLevel="2" x14ac:dyDescent="0.25">
      <c r="A231" s="29">
        <v>170</v>
      </c>
      <c r="B231" s="31" t="str">
        <f t="shared" si="19"/>
        <v>SAO PAULO</v>
      </c>
      <c r="C231" s="31" t="str">
        <f t="shared" si="20"/>
        <v>RRAS06</v>
      </c>
      <c r="D231" s="31" t="str">
        <f t="shared" si="21"/>
        <v>0207-Diagnóstico por ressonância magnética</v>
      </c>
      <c r="E231" s="31" t="s">
        <v>57</v>
      </c>
      <c r="F231" s="75" t="s">
        <v>54</v>
      </c>
      <c r="G231" s="32">
        <v>7</v>
      </c>
    </row>
    <row r="232" spans="1:7" ht="28.5" outlineLevel="2" x14ac:dyDescent="0.25">
      <c r="A232" s="29">
        <v>171</v>
      </c>
      <c r="B232" s="31" t="str">
        <f t="shared" si="19"/>
        <v>SAO PAULO</v>
      </c>
      <c r="C232" s="31" t="str">
        <f t="shared" si="20"/>
        <v>RRAS06</v>
      </c>
      <c r="D232" s="31" t="str">
        <f t="shared" si="21"/>
        <v>0207-Diagnóstico por ressonância magnética</v>
      </c>
      <c r="E232" s="31" t="s">
        <v>59</v>
      </c>
      <c r="F232" s="75" t="s">
        <v>174</v>
      </c>
      <c r="G232" s="32">
        <v>2</v>
      </c>
    </row>
    <row r="233" spans="1:7" ht="28.5" outlineLevel="2" x14ac:dyDescent="0.25">
      <c r="A233" s="29">
        <v>172</v>
      </c>
      <c r="B233" s="31" t="str">
        <f t="shared" si="19"/>
        <v>SAO PAULO</v>
      </c>
      <c r="C233" s="31" t="str">
        <f t="shared" si="20"/>
        <v>RRAS06</v>
      </c>
      <c r="D233" s="31" t="str">
        <f t="shared" si="21"/>
        <v>0207-Diagnóstico por ressonância magnética</v>
      </c>
      <c r="E233" s="31" t="s">
        <v>59</v>
      </c>
      <c r="F233" s="75" t="s">
        <v>183</v>
      </c>
      <c r="G233" s="32">
        <v>6</v>
      </c>
    </row>
    <row r="234" spans="1:7" ht="28.5" outlineLevel="2" x14ac:dyDescent="0.25">
      <c r="A234" s="29">
        <v>173</v>
      </c>
      <c r="B234" s="31" t="str">
        <f t="shared" si="19"/>
        <v>SAO PAULO</v>
      </c>
      <c r="C234" s="31" t="str">
        <f t="shared" si="20"/>
        <v>RRAS06</v>
      </c>
      <c r="D234" s="31" t="str">
        <f t="shared" si="21"/>
        <v>0207-Diagnóstico por ressonância magnética</v>
      </c>
      <c r="E234" s="31" t="s">
        <v>57</v>
      </c>
      <c r="F234" s="75" t="s">
        <v>53</v>
      </c>
      <c r="G234" s="32">
        <v>6</v>
      </c>
    </row>
    <row r="235" spans="1:7" ht="28.5" outlineLevel="2" x14ac:dyDescent="0.25">
      <c r="A235" s="29">
        <v>174</v>
      </c>
      <c r="B235" s="31" t="str">
        <f t="shared" si="19"/>
        <v>SAO PAULO</v>
      </c>
      <c r="C235" s="31" t="str">
        <f t="shared" si="20"/>
        <v>RRAS06</v>
      </c>
      <c r="D235" s="31" t="str">
        <f t="shared" si="21"/>
        <v>0207-Diagnóstico por ressonância magnética</v>
      </c>
      <c r="E235" s="31" t="s">
        <v>59</v>
      </c>
      <c r="F235" s="75" t="s">
        <v>131</v>
      </c>
      <c r="G235" s="32">
        <v>4</v>
      </c>
    </row>
    <row r="236" spans="1:7" ht="28.5" outlineLevel="2" x14ac:dyDescent="0.25">
      <c r="A236" s="29">
        <v>175</v>
      </c>
      <c r="B236" s="31" t="str">
        <f t="shared" si="19"/>
        <v>SAO PAULO</v>
      </c>
      <c r="C236" s="31" t="str">
        <f t="shared" si="20"/>
        <v>RRAS06</v>
      </c>
      <c r="D236" s="31" t="str">
        <f t="shared" si="21"/>
        <v>0207-Diagnóstico por ressonância magnética</v>
      </c>
      <c r="E236" s="31" t="s">
        <v>67</v>
      </c>
      <c r="F236" s="75" t="s">
        <v>179</v>
      </c>
      <c r="G236" s="32">
        <v>60</v>
      </c>
    </row>
    <row r="237" spans="1:7" outlineLevel="1" x14ac:dyDescent="0.25">
      <c r="A237" s="29"/>
      <c r="B237" s="76" t="s">
        <v>395</v>
      </c>
      <c r="C237" s="31"/>
      <c r="D237" s="31"/>
      <c r="E237" s="31"/>
      <c r="F237" s="75"/>
      <c r="G237" s="32">
        <f>SUBTOTAL(9,G227:G236)</f>
        <v>163</v>
      </c>
    </row>
    <row r="238" spans="1:7" ht="28.5" outlineLevel="2" x14ac:dyDescent="0.25">
      <c r="A238" s="29">
        <v>176</v>
      </c>
      <c r="B238" s="31" t="s">
        <v>107</v>
      </c>
      <c r="C238" s="31" t="s">
        <v>66</v>
      </c>
      <c r="D238" s="31" t="str">
        <f>D235</f>
        <v>0207-Diagnóstico por ressonância magnética</v>
      </c>
      <c r="E238" s="31" t="s">
        <v>57</v>
      </c>
      <c r="F238" s="75" t="s">
        <v>108</v>
      </c>
      <c r="G238" s="32">
        <v>2</v>
      </c>
    </row>
    <row r="239" spans="1:7" outlineLevel="1" x14ac:dyDescent="0.25">
      <c r="A239" s="29"/>
      <c r="B239" s="76" t="s">
        <v>396</v>
      </c>
      <c r="C239" s="31"/>
      <c r="D239" s="31"/>
      <c r="E239" s="31"/>
      <c r="F239" s="75"/>
      <c r="G239" s="32">
        <f>SUBTOTAL(9,G238:G238)</f>
        <v>2</v>
      </c>
    </row>
    <row r="240" spans="1:7" ht="28.5" outlineLevel="2" x14ac:dyDescent="0.25">
      <c r="A240" s="29">
        <v>177</v>
      </c>
      <c r="B240" s="31" t="s">
        <v>32</v>
      </c>
      <c r="C240" s="31" t="s">
        <v>50</v>
      </c>
      <c r="D240" s="31" t="s">
        <v>13</v>
      </c>
      <c r="E240" s="31" t="s">
        <v>59</v>
      </c>
      <c r="F240" s="75" t="s">
        <v>56</v>
      </c>
      <c r="G240" s="32">
        <v>2</v>
      </c>
    </row>
    <row r="241" spans="1:7" outlineLevel="1" x14ac:dyDescent="0.25">
      <c r="A241" s="29"/>
      <c r="B241" s="76" t="s">
        <v>403</v>
      </c>
      <c r="C241" s="31"/>
      <c r="D241" s="31"/>
      <c r="E241" s="31"/>
      <c r="F241" s="75"/>
      <c r="G241" s="32">
        <f>SUBTOTAL(9,G240:G240)</f>
        <v>2</v>
      </c>
    </row>
    <row r="242" spans="1:7" ht="28.5" outlineLevel="2" x14ac:dyDescent="0.25">
      <c r="A242" s="29">
        <v>178</v>
      </c>
      <c r="B242" s="31" t="s">
        <v>33</v>
      </c>
      <c r="C242" s="31" t="s">
        <v>51</v>
      </c>
      <c r="D242" s="31" t="str">
        <f>D238</f>
        <v>0207-Diagnóstico por ressonância magnética</v>
      </c>
      <c r="E242" s="31" t="s">
        <v>57</v>
      </c>
      <c r="F242" s="75" t="s">
        <v>68</v>
      </c>
      <c r="G242" s="32">
        <v>1</v>
      </c>
    </row>
    <row r="243" spans="1:7" outlineLevel="1" x14ac:dyDescent="0.25">
      <c r="A243" s="29"/>
      <c r="B243" s="76" t="s">
        <v>391</v>
      </c>
      <c r="C243" s="31"/>
      <c r="D243" s="31"/>
      <c r="E243" s="31"/>
      <c r="F243" s="75"/>
      <c r="G243" s="32">
        <f>SUBTOTAL(9,G242:G242)</f>
        <v>1</v>
      </c>
    </row>
    <row r="244" spans="1:7" ht="28.5" outlineLevel="2" x14ac:dyDescent="0.25">
      <c r="A244" s="29">
        <v>179</v>
      </c>
      <c r="B244" s="31" t="s">
        <v>139</v>
      </c>
      <c r="C244" s="31" t="s">
        <v>66</v>
      </c>
      <c r="D244" s="31" t="str">
        <f>D240</f>
        <v>0208-Diagnóstico por medicina nuclear in vivo</v>
      </c>
      <c r="E244" s="31" t="s">
        <v>57</v>
      </c>
      <c r="F244" s="75" t="s">
        <v>140</v>
      </c>
      <c r="G244" s="32">
        <v>6</v>
      </c>
    </row>
    <row r="245" spans="1:7" outlineLevel="1" x14ac:dyDescent="0.25">
      <c r="A245" s="29"/>
      <c r="B245" s="76" t="s">
        <v>393</v>
      </c>
      <c r="C245" s="31"/>
      <c r="D245" s="31"/>
      <c r="E245" s="31"/>
      <c r="F245" s="75"/>
      <c r="G245" s="32">
        <f>SUBTOTAL(9,G244:G244)</f>
        <v>6</v>
      </c>
    </row>
    <row r="246" spans="1:7" ht="28.5" outlineLevel="2" x14ac:dyDescent="0.25">
      <c r="A246" s="29">
        <v>180</v>
      </c>
      <c r="B246" s="31" t="s">
        <v>82</v>
      </c>
      <c r="C246" s="31" t="s">
        <v>66</v>
      </c>
      <c r="D246" s="31" t="str">
        <f>D242</f>
        <v>0207-Diagnóstico por ressonância magnética</v>
      </c>
      <c r="E246" s="31" t="s">
        <v>57</v>
      </c>
      <c r="F246" s="75" t="s">
        <v>86</v>
      </c>
      <c r="G246" s="32">
        <v>43</v>
      </c>
    </row>
    <row r="247" spans="1:7" outlineLevel="1" x14ac:dyDescent="0.25">
      <c r="A247" s="29"/>
      <c r="B247" s="76" t="s">
        <v>394</v>
      </c>
      <c r="C247" s="31"/>
      <c r="D247" s="31"/>
      <c r="E247" s="31"/>
      <c r="F247" s="75"/>
      <c r="G247" s="32">
        <f>SUBTOTAL(9,G246:G246)</f>
        <v>43</v>
      </c>
    </row>
    <row r="248" spans="1:7" ht="28.5" outlineLevel="2" x14ac:dyDescent="0.25">
      <c r="A248" s="29">
        <v>181</v>
      </c>
      <c r="B248" s="31" t="s">
        <v>3</v>
      </c>
      <c r="C248" s="31" t="s">
        <v>48</v>
      </c>
      <c r="D248" s="31" t="str">
        <f>D244</f>
        <v>0208-Diagnóstico por medicina nuclear in vivo</v>
      </c>
      <c r="E248" s="31" t="s">
        <v>59</v>
      </c>
      <c r="F248" s="75" t="s">
        <v>171</v>
      </c>
      <c r="G248" s="32">
        <v>8</v>
      </c>
    </row>
    <row r="249" spans="1:7" ht="28.5" outlineLevel="2" x14ac:dyDescent="0.25">
      <c r="A249" s="29">
        <v>182</v>
      </c>
      <c r="B249" s="31" t="str">
        <f t="shared" ref="B249:D255" si="22">B248</f>
        <v>SAO PAULO</v>
      </c>
      <c r="C249" s="31" t="str">
        <f t="shared" si="22"/>
        <v>RRAS06</v>
      </c>
      <c r="D249" s="31" t="str">
        <f t="shared" si="22"/>
        <v>0208-Diagnóstico por medicina nuclear in vivo</v>
      </c>
      <c r="E249" s="31" t="s">
        <v>57</v>
      </c>
      <c r="F249" s="75" t="s">
        <v>105</v>
      </c>
      <c r="G249" s="32">
        <v>1</v>
      </c>
    </row>
    <row r="250" spans="1:7" ht="28.5" outlineLevel="2" x14ac:dyDescent="0.25">
      <c r="A250" s="29">
        <v>183</v>
      </c>
      <c r="B250" s="31" t="str">
        <f t="shared" si="22"/>
        <v>SAO PAULO</v>
      </c>
      <c r="C250" s="31" t="str">
        <f t="shared" si="22"/>
        <v>RRAS06</v>
      </c>
      <c r="D250" s="31" t="str">
        <f t="shared" si="22"/>
        <v>0208-Diagnóstico por medicina nuclear in vivo</v>
      </c>
      <c r="E250" s="31" t="s">
        <v>57</v>
      </c>
      <c r="F250" s="75" t="s">
        <v>54</v>
      </c>
      <c r="G250" s="32">
        <v>2</v>
      </c>
    </row>
    <row r="251" spans="1:7" ht="28.5" outlineLevel="2" x14ac:dyDescent="0.25">
      <c r="A251" s="29">
        <v>184</v>
      </c>
      <c r="B251" s="31" t="str">
        <f t="shared" si="22"/>
        <v>SAO PAULO</v>
      </c>
      <c r="C251" s="31" t="str">
        <f t="shared" si="22"/>
        <v>RRAS06</v>
      </c>
      <c r="D251" s="31" t="str">
        <f t="shared" si="22"/>
        <v>0208-Diagnóstico por medicina nuclear in vivo</v>
      </c>
      <c r="E251" s="31" t="s">
        <v>59</v>
      </c>
      <c r="F251" s="75" t="s">
        <v>174</v>
      </c>
      <c r="G251" s="32">
        <v>6</v>
      </c>
    </row>
    <row r="252" spans="1:7" ht="28.5" outlineLevel="2" x14ac:dyDescent="0.25">
      <c r="A252" s="29">
        <v>185</v>
      </c>
      <c r="B252" s="31" t="str">
        <f t="shared" si="22"/>
        <v>SAO PAULO</v>
      </c>
      <c r="C252" s="31" t="str">
        <f t="shared" si="22"/>
        <v>RRAS06</v>
      </c>
      <c r="D252" s="31" t="str">
        <f t="shared" si="22"/>
        <v>0208-Diagnóstico por medicina nuclear in vivo</v>
      </c>
      <c r="E252" s="31" t="s">
        <v>59</v>
      </c>
      <c r="F252" s="75" t="s">
        <v>183</v>
      </c>
      <c r="G252" s="32">
        <v>1</v>
      </c>
    </row>
    <row r="253" spans="1:7" ht="28.5" outlineLevel="2" x14ac:dyDescent="0.25">
      <c r="A253" s="29">
        <v>186</v>
      </c>
      <c r="B253" s="31" t="str">
        <f t="shared" si="22"/>
        <v>SAO PAULO</v>
      </c>
      <c r="C253" s="31" t="str">
        <f t="shared" si="22"/>
        <v>RRAS06</v>
      </c>
      <c r="D253" s="31" t="str">
        <f t="shared" si="22"/>
        <v>0208-Diagnóstico por medicina nuclear in vivo</v>
      </c>
      <c r="E253" s="31" t="s">
        <v>57</v>
      </c>
      <c r="F253" s="75" t="s">
        <v>53</v>
      </c>
      <c r="G253" s="32">
        <v>17</v>
      </c>
    </row>
    <row r="254" spans="1:7" ht="28.5" outlineLevel="2" x14ac:dyDescent="0.25">
      <c r="A254" s="29">
        <v>187</v>
      </c>
      <c r="B254" s="31" t="str">
        <f t="shared" si="22"/>
        <v>SAO PAULO</v>
      </c>
      <c r="C254" s="31" t="str">
        <f t="shared" si="22"/>
        <v>RRAS06</v>
      </c>
      <c r="D254" s="31" t="str">
        <f t="shared" si="22"/>
        <v>0208-Diagnóstico por medicina nuclear in vivo</v>
      </c>
      <c r="E254" s="31" t="s">
        <v>59</v>
      </c>
      <c r="F254" s="75" t="s">
        <v>131</v>
      </c>
      <c r="G254" s="32">
        <v>1</v>
      </c>
    </row>
    <row r="255" spans="1:7" ht="28.5" outlineLevel="2" x14ac:dyDescent="0.25">
      <c r="A255" s="29">
        <v>188</v>
      </c>
      <c r="B255" s="31" t="str">
        <f t="shared" si="22"/>
        <v>SAO PAULO</v>
      </c>
      <c r="C255" s="31" t="str">
        <f t="shared" si="22"/>
        <v>RRAS06</v>
      </c>
      <c r="D255" s="31" t="str">
        <f t="shared" si="22"/>
        <v>0208-Diagnóstico por medicina nuclear in vivo</v>
      </c>
      <c r="E255" s="31" t="s">
        <v>67</v>
      </c>
      <c r="F255" s="75" t="s">
        <v>179</v>
      </c>
      <c r="G255" s="32">
        <v>14</v>
      </c>
    </row>
    <row r="256" spans="1:7" outlineLevel="1" x14ac:dyDescent="0.25">
      <c r="A256" s="29"/>
      <c r="B256" s="76" t="s">
        <v>395</v>
      </c>
      <c r="C256" s="31"/>
      <c r="D256" s="31"/>
      <c r="E256" s="31"/>
      <c r="F256" s="75"/>
      <c r="G256" s="32">
        <f>SUBTOTAL(9,G248:G255)</f>
        <v>50</v>
      </c>
    </row>
    <row r="257" spans="1:7" ht="28.5" outlineLevel="2" x14ac:dyDescent="0.25">
      <c r="A257" s="29">
        <v>189</v>
      </c>
      <c r="B257" s="31" t="s">
        <v>107</v>
      </c>
      <c r="C257" s="31" t="s">
        <v>66</v>
      </c>
      <c r="D257" s="31" t="str">
        <f>D254</f>
        <v>0208-Diagnóstico por medicina nuclear in vivo</v>
      </c>
      <c r="E257" s="31" t="s">
        <v>57</v>
      </c>
      <c r="F257" s="75" t="s">
        <v>108</v>
      </c>
      <c r="G257" s="32">
        <v>6</v>
      </c>
    </row>
    <row r="258" spans="1:7" outlineLevel="1" x14ac:dyDescent="0.25">
      <c r="A258" s="29"/>
      <c r="B258" s="76" t="s">
        <v>396</v>
      </c>
      <c r="C258" s="31"/>
      <c r="D258" s="31"/>
      <c r="E258" s="31"/>
      <c r="F258" s="75"/>
      <c r="G258" s="32">
        <f>SUBTOTAL(9,G257:G257)</f>
        <v>6</v>
      </c>
    </row>
    <row r="259" spans="1:7" outlineLevel="2" x14ac:dyDescent="0.25">
      <c r="A259" s="29">
        <v>190</v>
      </c>
      <c r="B259" s="31" t="s">
        <v>32</v>
      </c>
      <c r="C259" s="31" t="s">
        <v>50</v>
      </c>
      <c r="D259" s="31" t="s">
        <v>14</v>
      </c>
      <c r="E259" s="31" t="s">
        <v>59</v>
      </c>
      <c r="F259" s="75" t="s">
        <v>56</v>
      </c>
      <c r="G259" s="32">
        <v>2</v>
      </c>
    </row>
    <row r="260" spans="1:7" outlineLevel="1" x14ac:dyDescent="0.25">
      <c r="A260" s="29"/>
      <c r="B260" s="76" t="s">
        <v>403</v>
      </c>
      <c r="C260" s="31"/>
      <c r="D260" s="31"/>
      <c r="E260" s="31"/>
      <c r="F260" s="75"/>
      <c r="G260" s="32">
        <f>SUBTOTAL(9,G259:G259)</f>
        <v>2</v>
      </c>
    </row>
    <row r="261" spans="1:7" ht="28.5" outlineLevel="2" x14ac:dyDescent="0.25">
      <c r="A261" s="29">
        <v>191</v>
      </c>
      <c r="B261" s="31" t="s">
        <v>33</v>
      </c>
      <c r="C261" s="31" t="s">
        <v>51</v>
      </c>
      <c r="D261" s="31" t="str">
        <f>D257</f>
        <v>0208-Diagnóstico por medicina nuclear in vivo</v>
      </c>
      <c r="E261" s="31" t="s">
        <v>57</v>
      </c>
      <c r="F261" s="75" t="s">
        <v>68</v>
      </c>
      <c r="G261" s="32">
        <v>1</v>
      </c>
    </row>
    <row r="262" spans="1:7" outlineLevel="1" x14ac:dyDescent="0.25">
      <c r="A262" s="29"/>
      <c r="B262" s="76" t="s">
        <v>391</v>
      </c>
      <c r="C262" s="31"/>
      <c r="D262" s="31"/>
      <c r="E262" s="31"/>
      <c r="F262" s="75"/>
      <c r="G262" s="32">
        <f>SUBTOTAL(9,G261:G261)</f>
        <v>1</v>
      </c>
    </row>
    <row r="263" spans="1:7" outlineLevel="2" x14ac:dyDescent="0.25">
      <c r="A263" s="29">
        <v>192</v>
      </c>
      <c r="B263" s="31" t="s">
        <v>76</v>
      </c>
      <c r="C263" s="31" t="s">
        <v>66</v>
      </c>
      <c r="D263" s="31" t="str">
        <f>D259</f>
        <v>0209-Diagnóstico por endoscopia</v>
      </c>
      <c r="E263" s="31" t="s">
        <v>67</v>
      </c>
      <c r="F263" s="75" t="s">
        <v>78</v>
      </c>
      <c r="G263" s="32">
        <v>1115</v>
      </c>
    </row>
    <row r="264" spans="1:7" outlineLevel="1" x14ac:dyDescent="0.25">
      <c r="A264" s="29"/>
      <c r="B264" s="76" t="s">
        <v>392</v>
      </c>
      <c r="C264" s="31"/>
      <c r="D264" s="31"/>
      <c r="E264" s="31"/>
      <c r="F264" s="75"/>
      <c r="G264" s="32">
        <f>SUBTOTAL(9,G263:G263)</f>
        <v>1115</v>
      </c>
    </row>
    <row r="265" spans="1:7" ht="28.5" outlineLevel="2" x14ac:dyDescent="0.25">
      <c r="A265" s="29">
        <v>193</v>
      </c>
      <c r="B265" s="31" t="s">
        <v>142</v>
      </c>
      <c r="C265" s="31" t="s">
        <v>143</v>
      </c>
      <c r="D265" s="31" t="str">
        <f>D261</f>
        <v>0208-Diagnóstico por medicina nuclear in vivo</v>
      </c>
      <c r="E265" s="31" t="s">
        <v>57</v>
      </c>
      <c r="F265" s="75" t="s">
        <v>235</v>
      </c>
      <c r="G265" s="32">
        <v>2</v>
      </c>
    </row>
    <row r="266" spans="1:7" outlineLevel="1" x14ac:dyDescent="0.25">
      <c r="A266" s="29"/>
      <c r="B266" s="76" t="s">
        <v>413</v>
      </c>
      <c r="C266" s="31"/>
      <c r="D266" s="31"/>
      <c r="E266" s="31"/>
      <c r="F266" s="75"/>
      <c r="G266" s="32">
        <f>SUBTOTAL(9,G265:G265)</f>
        <v>2</v>
      </c>
    </row>
    <row r="267" spans="1:7" outlineLevel="2" x14ac:dyDescent="0.25">
      <c r="A267" s="29">
        <v>194</v>
      </c>
      <c r="B267" s="31" t="s">
        <v>82</v>
      </c>
      <c r="C267" s="31" t="s">
        <v>66</v>
      </c>
      <c r="D267" s="31" t="str">
        <f>D263</f>
        <v>0209-Diagnóstico por endoscopia</v>
      </c>
      <c r="E267" s="31" t="s">
        <v>57</v>
      </c>
      <c r="F267" s="75" t="s">
        <v>86</v>
      </c>
      <c r="G267" s="32">
        <v>1</v>
      </c>
    </row>
    <row r="268" spans="1:7" ht="28.5" outlineLevel="2" x14ac:dyDescent="0.25">
      <c r="A268" s="29">
        <v>195</v>
      </c>
      <c r="B268" s="31" t="str">
        <f>B267</f>
        <v>SAO JOSE DOS CAMPOS</v>
      </c>
      <c r="C268" s="31" t="str">
        <f>C267</f>
        <v>RRAS17</v>
      </c>
      <c r="D268" s="31" t="str">
        <f>D267</f>
        <v>0209-Diagnóstico por endoscopia</v>
      </c>
      <c r="E268" s="31" t="s">
        <v>60</v>
      </c>
      <c r="F268" s="75" t="s">
        <v>122</v>
      </c>
      <c r="G268" s="32">
        <v>1</v>
      </c>
    </row>
    <row r="269" spans="1:7" outlineLevel="1" x14ac:dyDescent="0.25">
      <c r="A269" s="29"/>
      <c r="B269" s="76" t="s">
        <v>394</v>
      </c>
      <c r="C269" s="31"/>
      <c r="D269" s="31"/>
      <c r="E269" s="31"/>
      <c r="F269" s="75"/>
      <c r="G269" s="32">
        <f>SUBTOTAL(9,G267:G268)</f>
        <v>2</v>
      </c>
    </row>
    <row r="270" spans="1:7" outlineLevel="2" x14ac:dyDescent="0.25">
      <c r="A270" s="29">
        <v>196</v>
      </c>
      <c r="B270" s="31" t="s">
        <v>3</v>
      </c>
      <c r="C270" s="31" t="s">
        <v>48</v>
      </c>
      <c r="D270" s="31" t="str">
        <f>D267</f>
        <v>0209-Diagnóstico por endoscopia</v>
      </c>
      <c r="E270" s="31" t="s">
        <v>59</v>
      </c>
      <c r="F270" s="75" t="s">
        <v>171</v>
      </c>
      <c r="G270" s="32">
        <v>3</v>
      </c>
    </row>
    <row r="271" spans="1:7" outlineLevel="2" x14ac:dyDescent="0.25">
      <c r="A271" s="29">
        <v>197</v>
      </c>
      <c r="B271" s="31" t="str">
        <f t="shared" ref="B271:D275" si="23">B270</f>
        <v>SAO PAULO</v>
      </c>
      <c r="C271" s="31" t="str">
        <f t="shared" si="23"/>
        <v>RRAS06</v>
      </c>
      <c r="D271" s="31" t="str">
        <f t="shared" si="23"/>
        <v>0209-Diagnóstico por endoscopia</v>
      </c>
      <c r="E271" s="31" t="s">
        <v>57</v>
      </c>
      <c r="F271" s="75" t="s">
        <v>105</v>
      </c>
      <c r="G271" s="32">
        <v>2</v>
      </c>
    </row>
    <row r="272" spans="1:7" outlineLevel="2" x14ac:dyDescent="0.25">
      <c r="A272" s="29">
        <v>198</v>
      </c>
      <c r="B272" s="31" t="str">
        <f t="shared" si="23"/>
        <v>SAO PAULO</v>
      </c>
      <c r="C272" s="31" t="str">
        <f t="shared" si="23"/>
        <v>RRAS06</v>
      </c>
      <c r="D272" s="31" t="str">
        <f t="shared" si="23"/>
        <v>0209-Diagnóstico por endoscopia</v>
      </c>
      <c r="E272" s="31" t="s">
        <v>59</v>
      </c>
      <c r="F272" s="75" t="s">
        <v>218</v>
      </c>
      <c r="G272" s="32">
        <v>2</v>
      </c>
    </row>
    <row r="273" spans="1:7" outlineLevel="2" x14ac:dyDescent="0.25">
      <c r="A273" s="29">
        <v>199</v>
      </c>
      <c r="B273" s="31" t="str">
        <f t="shared" si="23"/>
        <v>SAO PAULO</v>
      </c>
      <c r="C273" s="31" t="str">
        <f t="shared" si="23"/>
        <v>RRAS06</v>
      </c>
      <c r="D273" s="31" t="str">
        <f t="shared" si="23"/>
        <v>0209-Diagnóstico por endoscopia</v>
      </c>
      <c r="E273" s="31" t="s">
        <v>57</v>
      </c>
      <c r="F273" s="75" t="s">
        <v>54</v>
      </c>
      <c r="G273" s="32">
        <v>22</v>
      </c>
    </row>
    <row r="274" spans="1:7" outlineLevel="2" x14ac:dyDescent="0.25">
      <c r="A274" s="29">
        <v>200</v>
      </c>
      <c r="B274" s="31" t="str">
        <f t="shared" si="23"/>
        <v>SAO PAULO</v>
      </c>
      <c r="C274" s="31" t="str">
        <f t="shared" si="23"/>
        <v>RRAS06</v>
      </c>
      <c r="D274" s="31" t="str">
        <f t="shared" si="23"/>
        <v>0209-Diagnóstico por endoscopia</v>
      </c>
      <c r="E274" s="31" t="s">
        <v>57</v>
      </c>
      <c r="F274" s="75" t="s">
        <v>53</v>
      </c>
      <c r="G274" s="32">
        <v>2</v>
      </c>
    </row>
    <row r="275" spans="1:7" outlineLevel="2" x14ac:dyDescent="0.25">
      <c r="A275" s="29">
        <v>201</v>
      </c>
      <c r="B275" s="31" t="str">
        <f t="shared" si="23"/>
        <v>SAO PAULO</v>
      </c>
      <c r="C275" s="31" t="str">
        <f t="shared" si="23"/>
        <v>RRAS06</v>
      </c>
      <c r="D275" s="31" t="str">
        <f t="shared" si="23"/>
        <v>0209-Diagnóstico por endoscopia</v>
      </c>
      <c r="E275" s="31" t="s">
        <v>59</v>
      </c>
      <c r="F275" s="75" t="s">
        <v>131</v>
      </c>
      <c r="G275" s="32">
        <v>2</v>
      </c>
    </row>
    <row r="276" spans="1:7" outlineLevel="1" x14ac:dyDescent="0.25">
      <c r="A276" s="29"/>
      <c r="B276" s="76" t="s">
        <v>395</v>
      </c>
      <c r="C276" s="31"/>
      <c r="D276" s="31"/>
      <c r="E276" s="31"/>
      <c r="F276" s="75"/>
      <c r="G276" s="32">
        <f>SUBTOTAL(9,G270:G275)</f>
        <v>33</v>
      </c>
    </row>
    <row r="277" spans="1:7" outlineLevel="2" x14ac:dyDescent="0.25">
      <c r="A277" s="29">
        <v>202</v>
      </c>
      <c r="B277" s="31" t="s">
        <v>107</v>
      </c>
      <c r="C277" s="31" t="s">
        <v>66</v>
      </c>
      <c r="D277" s="31" t="str">
        <f>D274</f>
        <v>0209-Diagnóstico por endoscopia</v>
      </c>
      <c r="E277" s="31" t="s">
        <v>57</v>
      </c>
      <c r="F277" s="75" t="s">
        <v>134</v>
      </c>
      <c r="G277" s="32">
        <v>7</v>
      </c>
    </row>
    <row r="278" spans="1:7" outlineLevel="2" x14ac:dyDescent="0.25">
      <c r="A278" s="29">
        <v>203</v>
      </c>
      <c r="B278" s="31" t="str">
        <f>B277</f>
        <v>TAUBATE</v>
      </c>
      <c r="C278" s="31" t="str">
        <f>C277</f>
        <v>RRAS17</v>
      </c>
      <c r="D278" s="31" t="str">
        <f>D277</f>
        <v>0209-Diagnóstico por endoscopia</v>
      </c>
      <c r="E278" s="31" t="s">
        <v>57</v>
      </c>
      <c r="F278" s="75" t="s">
        <v>108</v>
      </c>
      <c r="G278" s="32">
        <v>18</v>
      </c>
    </row>
    <row r="279" spans="1:7" outlineLevel="1" x14ac:dyDescent="0.25">
      <c r="A279" s="29"/>
      <c r="B279" s="76" t="s">
        <v>396</v>
      </c>
      <c r="C279" s="31"/>
      <c r="D279" s="31"/>
      <c r="E279" s="31"/>
      <c r="F279" s="75"/>
      <c r="G279" s="32">
        <f>SUBTOTAL(9,G277:G278)</f>
        <v>25</v>
      </c>
    </row>
    <row r="280" spans="1:7" ht="28.5" outlineLevel="2" x14ac:dyDescent="0.25">
      <c r="A280" s="29">
        <v>204</v>
      </c>
      <c r="B280" s="31" t="s">
        <v>82</v>
      </c>
      <c r="C280" s="31" t="s">
        <v>66</v>
      </c>
      <c r="D280" s="31" t="s">
        <v>35</v>
      </c>
      <c r="E280" s="31" t="s">
        <v>57</v>
      </c>
      <c r="F280" s="75" t="s">
        <v>86</v>
      </c>
      <c r="G280" s="32">
        <v>46</v>
      </c>
    </row>
    <row r="281" spans="1:7" outlineLevel="1" x14ac:dyDescent="0.25">
      <c r="A281" s="29"/>
      <c r="B281" s="76" t="s">
        <v>394</v>
      </c>
      <c r="C281" s="31"/>
      <c r="D281" s="31"/>
      <c r="E281" s="31"/>
      <c r="F281" s="75"/>
      <c r="G281" s="32">
        <f>SUBTOTAL(9,G280:G280)</f>
        <v>46</v>
      </c>
    </row>
    <row r="282" spans="1:7" outlineLevel="2" x14ac:dyDescent="0.25">
      <c r="A282" s="29">
        <v>205</v>
      </c>
      <c r="B282" s="31" t="s">
        <v>3</v>
      </c>
      <c r="C282" s="31" t="s">
        <v>48</v>
      </c>
      <c r="D282" s="31" t="str">
        <f>D278</f>
        <v>0209-Diagnóstico por endoscopia</v>
      </c>
      <c r="E282" s="31" t="s">
        <v>59</v>
      </c>
      <c r="F282" s="75" t="s">
        <v>174</v>
      </c>
      <c r="G282" s="32">
        <v>13</v>
      </c>
    </row>
    <row r="283" spans="1:7" outlineLevel="2" x14ac:dyDescent="0.25">
      <c r="A283" s="29">
        <v>206</v>
      </c>
      <c r="B283" s="31" t="str">
        <f>B282</f>
        <v>SAO PAULO</v>
      </c>
      <c r="C283" s="31" t="str">
        <f>C282</f>
        <v>RRAS06</v>
      </c>
      <c r="D283" s="31" t="str">
        <f>D282</f>
        <v>0209-Diagnóstico por endoscopia</v>
      </c>
      <c r="E283" s="31" t="s">
        <v>57</v>
      </c>
      <c r="F283" s="75" t="s">
        <v>127</v>
      </c>
      <c r="G283" s="32">
        <v>3</v>
      </c>
    </row>
    <row r="284" spans="1:7" outlineLevel="1" x14ac:dyDescent="0.25">
      <c r="A284" s="29"/>
      <c r="B284" s="76" t="s">
        <v>395</v>
      </c>
      <c r="C284" s="31"/>
      <c r="D284" s="31"/>
      <c r="E284" s="31"/>
      <c r="F284" s="75"/>
      <c r="G284" s="32">
        <f>SUBTOTAL(9,G282:G283)</f>
        <v>16</v>
      </c>
    </row>
    <row r="285" spans="1:7" outlineLevel="2" x14ac:dyDescent="0.25">
      <c r="A285" s="29">
        <v>207</v>
      </c>
      <c r="B285" s="31" t="s">
        <v>107</v>
      </c>
      <c r="C285" s="31" t="s">
        <v>66</v>
      </c>
      <c r="D285" s="31" t="str">
        <f>D282</f>
        <v>0209-Diagnóstico por endoscopia</v>
      </c>
      <c r="E285" s="31" t="s">
        <v>57</v>
      </c>
      <c r="F285" s="75" t="s">
        <v>108</v>
      </c>
      <c r="G285" s="32">
        <v>3</v>
      </c>
    </row>
    <row r="286" spans="1:7" outlineLevel="1" x14ac:dyDescent="0.25">
      <c r="A286" s="29"/>
      <c r="B286" s="76" t="s">
        <v>396</v>
      </c>
      <c r="C286" s="31"/>
      <c r="D286" s="31"/>
      <c r="E286" s="31"/>
      <c r="F286" s="75"/>
      <c r="G286" s="32">
        <f>SUBTOTAL(9,G285:G285)</f>
        <v>3</v>
      </c>
    </row>
    <row r="287" spans="1:7" ht="28.5" outlineLevel="2" x14ac:dyDescent="0.25">
      <c r="A287" s="29">
        <v>208</v>
      </c>
      <c r="B287" s="31" t="s">
        <v>34</v>
      </c>
      <c r="C287" s="31" t="s">
        <v>49</v>
      </c>
      <c r="D287" s="31" t="s">
        <v>15</v>
      </c>
      <c r="E287" s="31" t="s">
        <v>59</v>
      </c>
      <c r="F287" s="75" t="s">
        <v>69</v>
      </c>
      <c r="G287" s="32">
        <v>22</v>
      </c>
    </row>
    <row r="288" spans="1:7" outlineLevel="1" x14ac:dyDescent="0.25">
      <c r="A288" s="29"/>
      <c r="B288" s="76" t="s">
        <v>411</v>
      </c>
      <c r="C288" s="31"/>
      <c r="D288" s="31"/>
      <c r="E288" s="31"/>
      <c r="F288" s="75"/>
      <c r="G288" s="32">
        <f>SUBTOTAL(9,G287:G287)</f>
        <v>22</v>
      </c>
    </row>
    <row r="289" spans="1:7" outlineLevel="2" x14ac:dyDescent="0.25">
      <c r="A289" s="29">
        <v>209</v>
      </c>
      <c r="B289" s="31" t="s">
        <v>33</v>
      </c>
      <c r="C289" s="31" t="s">
        <v>51</v>
      </c>
      <c r="D289" s="31" t="str">
        <f>D285</f>
        <v>0209-Diagnóstico por endoscopia</v>
      </c>
      <c r="E289" s="31" t="s">
        <v>57</v>
      </c>
      <c r="F289" s="75" t="s">
        <v>68</v>
      </c>
      <c r="G289" s="32">
        <v>1</v>
      </c>
    </row>
    <row r="290" spans="1:7" outlineLevel="1" x14ac:dyDescent="0.25">
      <c r="A290" s="29"/>
      <c r="B290" s="76" t="s">
        <v>391</v>
      </c>
      <c r="C290" s="31"/>
      <c r="D290" s="31"/>
      <c r="E290" s="31"/>
      <c r="F290" s="75"/>
      <c r="G290" s="32">
        <f>SUBTOTAL(9,G289:G289)</f>
        <v>1</v>
      </c>
    </row>
    <row r="291" spans="1:7" ht="28.5" outlineLevel="2" x14ac:dyDescent="0.25">
      <c r="A291" s="29">
        <v>210</v>
      </c>
      <c r="B291" s="31" t="s">
        <v>76</v>
      </c>
      <c r="C291" s="31" t="s">
        <v>66</v>
      </c>
      <c r="D291" s="31" t="str">
        <f>D287</f>
        <v>0211-Métodos diagnósticos em especialidades</v>
      </c>
      <c r="E291" s="31" t="s">
        <v>67</v>
      </c>
      <c r="F291" s="75" t="s">
        <v>78</v>
      </c>
      <c r="G291" s="32">
        <v>15071</v>
      </c>
    </row>
    <row r="292" spans="1:7" outlineLevel="1" x14ac:dyDescent="0.25">
      <c r="A292" s="29"/>
      <c r="B292" s="76" t="s">
        <v>392</v>
      </c>
      <c r="C292" s="31"/>
      <c r="D292" s="31"/>
      <c r="E292" s="31"/>
      <c r="F292" s="75"/>
      <c r="G292" s="32">
        <f>SUBTOTAL(9,G291:G291)</f>
        <v>15071</v>
      </c>
    </row>
    <row r="293" spans="1:7" outlineLevel="2" x14ac:dyDescent="0.25">
      <c r="A293" s="29">
        <v>211</v>
      </c>
      <c r="B293" s="31" t="s">
        <v>192</v>
      </c>
      <c r="C293" s="31" t="s">
        <v>66</v>
      </c>
      <c r="D293" s="31" t="str">
        <f>D289</f>
        <v>0209-Diagnóstico por endoscopia</v>
      </c>
      <c r="E293" s="31" t="s">
        <v>112</v>
      </c>
      <c r="F293" s="75" t="s">
        <v>278</v>
      </c>
      <c r="G293" s="32">
        <v>4</v>
      </c>
    </row>
    <row r="294" spans="1:7" ht="28.5" outlineLevel="2" x14ac:dyDescent="0.25">
      <c r="A294" s="29">
        <v>212</v>
      </c>
      <c r="B294" s="31" t="str">
        <f>B293</f>
        <v>PINDAMONHANGABA</v>
      </c>
      <c r="C294" s="31" t="str">
        <f>C293</f>
        <v>RRAS17</v>
      </c>
      <c r="D294" s="31" t="str">
        <f>D293</f>
        <v>0209-Diagnóstico por endoscopia</v>
      </c>
      <c r="E294" s="31" t="s">
        <v>58</v>
      </c>
      <c r="F294" s="75" t="s">
        <v>377</v>
      </c>
      <c r="G294" s="32">
        <v>1</v>
      </c>
    </row>
    <row r="295" spans="1:7" outlineLevel="1" x14ac:dyDescent="0.25">
      <c r="A295" s="29"/>
      <c r="B295" s="76" t="s">
        <v>399</v>
      </c>
      <c r="C295" s="31"/>
      <c r="D295" s="31"/>
      <c r="E295" s="31"/>
      <c r="F295" s="75"/>
      <c r="G295" s="32">
        <f>SUBTOTAL(9,G293:G294)</f>
        <v>5</v>
      </c>
    </row>
    <row r="296" spans="1:7" ht="28.5" outlineLevel="2" x14ac:dyDescent="0.25">
      <c r="A296" s="29">
        <v>213</v>
      </c>
      <c r="B296" s="31" t="s">
        <v>117</v>
      </c>
      <c r="C296" s="31" t="s">
        <v>115</v>
      </c>
      <c r="D296" s="31" t="str">
        <f>D293</f>
        <v>0209-Diagnóstico por endoscopia</v>
      </c>
      <c r="E296" s="31" t="s">
        <v>60</v>
      </c>
      <c r="F296" s="75" t="s">
        <v>326</v>
      </c>
      <c r="G296" s="32">
        <v>1</v>
      </c>
    </row>
    <row r="297" spans="1:7" outlineLevel="1" x14ac:dyDescent="0.25">
      <c r="A297" s="29"/>
      <c r="B297" s="76" t="s">
        <v>401</v>
      </c>
      <c r="C297" s="31"/>
      <c r="D297" s="31"/>
      <c r="E297" s="31"/>
      <c r="F297" s="75"/>
      <c r="G297" s="32">
        <f>SUBTOTAL(9,G296:G296)</f>
        <v>1</v>
      </c>
    </row>
    <row r="298" spans="1:7" ht="28.5" outlineLevel="2" x14ac:dyDescent="0.25">
      <c r="A298" s="29">
        <v>214</v>
      </c>
      <c r="B298" s="31" t="s">
        <v>202</v>
      </c>
      <c r="C298" s="31" t="s">
        <v>143</v>
      </c>
      <c r="D298" s="31" t="str">
        <f>D294</f>
        <v>0209-Diagnóstico por endoscopia</v>
      </c>
      <c r="E298" s="31" t="s">
        <v>60</v>
      </c>
      <c r="F298" s="75" t="s">
        <v>203</v>
      </c>
      <c r="G298" s="32">
        <v>5</v>
      </c>
    </row>
    <row r="299" spans="1:7" outlineLevel="1" x14ac:dyDescent="0.25">
      <c r="A299" s="29"/>
      <c r="B299" s="76" t="s">
        <v>408</v>
      </c>
      <c r="C299" s="31"/>
      <c r="D299" s="31"/>
      <c r="E299" s="31"/>
      <c r="F299" s="75"/>
      <c r="G299" s="32">
        <f>SUBTOTAL(9,G298:G298)</f>
        <v>5</v>
      </c>
    </row>
    <row r="300" spans="1:7" outlineLevel="2" x14ac:dyDescent="0.25">
      <c r="A300" s="29">
        <v>215</v>
      </c>
      <c r="B300" s="31" t="s">
        <v>82</v>
      </c>
      <c r="C300" s="31" t="s">
        <v>66</v>
      </c>
      <c r="D300" s="31" t="str">
        <f>D296</f>
        <v>0209-Diagnóstico por endoscopia</v>
      </c>
      <c r="E300" s="31" t="s">
        <v>57</v>
      </c>
      <c r="F300" s="75" t="s">
        <v>86</v>
      </c>
      <c r="G300" s="32">
        <v>1</v>
      </c>
    </row>
    <row r="301" spans="1:7" ht="28.5" outlineLevel="2" x14ac:dyDescent="0.25">
      <c r="A301" s="29">
        <v>216</v>
      </c>
      <c r="B301" s="31" t="str">
        <f>B300</f>
        <v>SAO JOSE DOS CAMPOS</v>
      </c>
      <c r="C301" s="31" t="str">
        <f>C300</f>
        <v>RRAS17</v>
      </c>
      <c r="D301" s="31" t="str">
        <f>D300</f>
        <v>0209-Diagnóstico por endoscopia</v>
      </c>
      <c r="E301" s="31" t="s">
        <v>60</v>
      </c>
      <c r="F301" s="75" t="s">
        <v>122</v>
      </c>
      <c r="G301" s="32">
        <v>2</v>
      </c>
    </row>
    <row r="302" spans="1:7" outlineLevel="1" x14ac:dyDescent="0.25">
      <c r="A302" s="29"/>
      <c r="B302" s="76" t="s">
        <v>394</v>
      </c>
      <c r="C302" s="31"/>
      <c r="D302" s="31"/>
      <c r="E302" s="31"/>
      <c r="F302" s="75"/>
      <c r="G302" s="32">
        <f>SUBTOTAL(9,G300:G301)</f>
        <v>3</v>
      </c>
    </row>
    <row r="303" spans="1:7" outlineLevel="2" x14ac:dyDescent="0.25">
      <c r="A303" s="29">
        <v>217</v>
      </c>
      <c r="B303" s="31" t="s">
        <v>3</v>
      </c>
      <c r="C303" s="31" t="s">
        <v>48</v>
      </c>
      <c r="D303" s="31" t="str">
        <f>D300</f>
        <v>0209-Diagnóstico por endoscopia</v>
      </c>
      <c r="E303" s="31" t="s">
        <v>59</v>
      </c>
      <c r="F303" s="75" t="s">
        <v>171</v>
      </c>
      <c r="G303" s="32">
        <v>2</v>
      </c>
    </row>
    <row r="304" spans="1:7" outlineLevel="2" x14ac:dyDescent="0.25">
      <c r="A304" s="29">
        <v>218</v>
      </c>
      <c r="B304" s="31" t="str">
        <f t="shared" ref="B304:B312" si="24">B303</f>
        <v>SAO PAULO</v>
      </c>
      <c r="C304" s="31" t="str">
        <f t="shared" ref="C304:C312" si="25">C303</f>
        <v>RRAS06</v>
      </c>
      <c r="D304" s="31" t="str">
        <f t="shared" ref="D304:D312" si="26">D303</f>
        <v>0209-Diagnóstico por endoscopia</v>
      </c>
      <c r="E304" s="31" t="s">
        <v>57</v>
      </c>
      <c r="F304" s="75" t="s">
        <v>105</v>
      </c>
      <c r="G304" s="32">
        <v>10</v>
      </c>
    </row>
    <row r="305" spans="1:7" outlineLevel="2" x14ac:dyDescent="0.25">
      <c r="A305" s="29">
        <v>219</v>
      </c>
      <c r="B305" s="31" t="str">
        <f t="shared" si="24"/>
        <v>SAO PAULO</v>
      </c>
      <c r="C305" s="31" t="str">
        <f t="shared" si="25"/>
        <v>RRAS06</v>
      </c>
      <c r="D305" s="31" t="str">
        <f t="shared" si="26"/>
        <v>0209-Diagnóstico por endoscopia</v>
      </c>
      <c r="E305" s="31" t="s">
        <v>57</v>
      </c>
      <c r="F305" s="75" t="s">
        <v>54</v>
      </c>
      <c r="G305" s="32">
        <v>39</v>
      </c>
    </row>
    <row r="306" spans="1:7" outlineLevel="2" x14ac:dyDescent="0.25">
      <c r="A306" s="29">
        <v>220</v>
      </c>
      <c r="B306" s="31" t="str">
        <f t="shared" si="24"/>
        <v>SAO PAULO</v>
      </c>
      <c r="C306" s="31" t="str">
        <f t="shared" si="25"/>
        <v>RRAS06</v>
      </c>
      <c r="D306" s="31" t="str">
        <f t="shared" si="26"/>
        <v>0209-Diagnóstico por endoscopia</v>
      </c>
      <c r="E306" s="31" t="s">
        <v>59</v>
      </c>
      <c r="F306" s="75" t="s">
        <v>106</v>
      </c>
      <c r="G306" s="32">
        <v>3</v>
      </c>
    </row>
    <row r="307" spans="1:7" outlineLevel="2" x14ac:dyDescent="0.25">
      <c r="A307" s="29">
        <v>221</v>
      </c>
      <c r="B307" s="31" t="str">
        <f t="shared" si="24"/>
        <v>SAO PAULO</v>
      </c>
      <c r="C307" s="31" t="str">
        <f t="shared" si="25"/>
        <v>RRAS06</v>
      </c>
      <c r="D307" s="31" t="str">
        <f t="shared" si="26"/>
        <v>0209-Diagnóstico por endoscopia</v>
      </c>
      <c r="E307" s="31" t="s">
        <v>57</v>
      </c>
      <c r="F307" s="75" t="s">
        <v>188</v>
      </c>
      <c r="G307" s="32">
        <v>25</v>
      </c>
    </row>
    <row r="308" spans="1:7" outlineLevel="2" x14ac:dyDescent="0.25">
      <c r="A308" s="29">
        <v>222</v>
      </c>
      <c r="B308" s="31" t="str">
        <f t="shared" si="24"/>
        <v>SAO PAULO</v>
      </c>
      <c r="C308" s="31" t="str">
        <f t="shared" si="25"/>
        <v>RRAS06</v>
      </c>
      <c r="D308" s="31" t="str">
        <f t="shared" si="26"/>
        <v>0209-Diagnóstico por endoscopia</v>
      </c>
      <c r="E308" s="31" t="s">
        <v>59</v>
      </c>
      <c r="F308" s="75" t="s">
        <v>174</v>
      </c>
      <c r="G308" s="32">
        <v>9</v>
      </c>
    </row>
    <row r="309" spans="1:7" outlineLevel="2" x14ac:dyDescent="0.25">
      <c r="A309" s="29">
        <v>223</v>
      </c>
      <c r="B309" s="31" t="str">
        <f t="shared" si="24"/>
        <v>SAO PAULO</v>
      </c>
      <c r="C309" s="31" t="str">
        <f t="shared" si="25"/>
        <v>RRAS06</v>
      </c>
      <c r="D309" s="31" t="str">
        <f t="shared" si="26"/>
        <v>0209-Diagnóstico por endoscopia</v>
      </c>
      <c r="E309" s="31" t="s">
        <v>59</v>
      </c>
      <c r="F309" s="75" t="s">
        <v>183</v>
      </c>
      <c r="G309" s="32">
        <v>5</v>
      </c>
    </row>
    <row r="310" spans="1:7" outlineLevel="2" x14ac:dyDescent="0.25">
      <c r="A310" s="29">
        <v>224</v>
      </c>
      <c r="B310" s="31" t="str">
        <f t="shared" si="24"/>
        <v>SAO PAULO</v>
      </c>
      <c r="C310" s="31" t="str">
        <f t="shared" si="25"/>
        <v>RRAS06</v>
      </c>
      <c r="D310" s="31" t="str">
        <f t="shared" si="26"/>
        <v>0209-Diagnóstico por endoscopia</v>
      </c>
      <c r="E310" s="31" t="s">
        <v>57</v>
      </c>
      <c r="F310" s="75" t="s">
        <v>127</v>
      </c>
      <c r="G310" s="32">
        <v>1</v>
      </c>
    </row>
    <row r="311" spans="1:7" outlineLevel="2" x14ac:dyDescent="0.25">
      <c r="A311" s="29">
        <v>225</v>
      </c>
      <c r="B311" s="31" t="str">
        <f t="shared" si="24"/>
        <v>SAO PAULO</v>
      </c>
      <c r="C311" s="31" t="str">
        <f t="shared" si="25"/>
        <v>RRAS06</v>
      </c>
      <c r="D311" s="31" t="str">
        <f t="shared" si="26"/>
        <v>0209-Diagnóstico por endoscopia</v>
      </c>
      <c r="E311" s="31" t="s">
        <v>57</v>
      </c>
      <c r="F311" s="75" t="s">
        <v>175</v>
      </c>
      <c r="G311" s="32">
        <v>4</v>
      </c>
    </row>
    <row r="312" spans="1:7" outlineLevel="2" x14ac:dyDescent="0.25">
      <c r="A312" s="29">
        <v>226</v>
      </c>
      <c r="B312" s="31" t="str">
        <f t="shared" si="24"/>
        <v>SAO PAULO</v>
      </c>
      <c r="C312" s="31" t="str">
        <f t="shared" si="25"/>
        <v>RRAS06</v>
      </c>
      <c r="D312" s="31" t="str">
        <f t="shared" si="26"/>
        <v>0209-Diagnóstico por endoscopia</v>
      </c>
      <c r="E312" s="31" t="s">
        <v>57</v>
      </c>
      <c r="F312" s="75" t="s">
        <v>53</v>
      </c>
      <c r="G312" s="32">
        <v>13</v>
      </c>
    </row>
    <row r="313" spans="1:7" outlineLevel="1" x14ac:dyDescent="0.25">
      <c r="A313" s="29"/>
      <c r="B313" s="76" t="s">
        <v>395</v>
      </c>
      <c r="C313" s="31"/>
      <c r="D313" s="31"/>
      <c r="E313" s="31"/>
      <c r="F313" s="75"/>
      <c r="G313" s="32">
        <f>SUBTOTAL(9,G303:G312)</f>
        <v>111</v>
      </c>
    </row>
    <row r="314" spans="1:7" outlineLevel="2" x14ac:dyDescent="0.25">
      <c r="A314" s="29">
        <v>227</v>
      </c>
      <c r="B314" s="31" t="s">
        <v>83</v>
      </c>
      <c r="C314" s="31" t="s">
        <v>66</v>
      </c>
      <c r="D314" s="31" t="str">
        <f>D311</f>
        <v>0209-Diagnóstico por endoscopia</v>
      </c>
      <c r="E314" s="31" t="s">
        <v>57</v>
      </c>
      <c r="F314" s="75" t="s">
        <v>132</v>
      </c>
      <c r="G314" s="32">
        <v>4</v>
      </c>
    </row>
    <row r="315" spans="1:7" outlineLevel="1" x14ac:dyDescent="0.25">
      <c r="A315" s="29"/>
      <c r="B315" s="76" t="s">
        <v>402</v>
      </c>
      <c r="C315" s="31"/>
      <c r="D315" s="31"/>
      <c r="E315" s="31"/>
      <c r="F315" s="75"/>
      <c r="G315" s="32">
        <f>SUBTOTAL(9,G314:G314)</f>
        <v>4</v>
      </c>
    </row>
    <row r="316" spans="1:7" outlineLevel="2" x14ac:dyDescent="0.25">
      <c r="A316" s="29">
        <v>228</v>
      </c>
      <c r="B316" s="31" t="s">
        <v>4</v>
      </c>
      <c r="C316" s="31" t="s">
        <v>47</v>
      </c>
      <c r="D316" s="31" t="str">
        <f>D312</f>
        <v>0209-Diagnóstico por endoscopia</v>
      </c>
      <c r="E316" s="31" t="s">
        <v>59</v>
      </c>
      <c r="F316" s="75" t="s">
        <v>55</v>
      </c>
      <c r="G316" s="32">
        <v>90</v>
      </c>
    </row>
    <row r="317" spans="1:7" outlineLevel="1" x14ac:dyDescent="0.25">
      <c r="A317" s="29"/>
      <c r="B317" s="76" t="s">
        <v>409</v>
      </c>
      <c r="C317" s="31"/>
      <c r="D317" s="31"/>
      <c r="E317" s="31"/>
      <c r="F317" s="75"/>
      <c r="G317" s="32">
        <f>SUBTOTAL(9,G316:G316)</f>
        <v>90</v>
      </c>
    </row>
    <row r="318" spans="1:7" outlineLevel="2" x14ac:dyDescent="0.25">
      <c r="A318" s="29">
        <v>229</v>
      </c>
      <c r="B318" s="31" t="s">
        <v>378</v>
      </c>
      <c r="C318" s="31" t="s">
        <v>149</v>
      </c>
      <c r="D318" s="31" t="str">
        <f>D314</f>
        <v>0209-Diagnóstico por endoscopia</v>
      </c>
      <c r="E318" s="31" t="s">
        <v>112</v>
      </c>
      <c r="F318" s="75" t="s">
        <v>379</v>
      </c>
      <c r="G318" s="32">
        <v>2</v>
      </c>
    </row>
    <row r="319" spans="1:7" outlineLevel="1" x14ac:dyDescent="0.25">
      <c r="A319" s="29"/>
      <c r="B319" s="76" t="s">
        <v>414</v>
      </c>
      <c r="C319" s="31"/>
      <c r="D319" s="31"/>
      <c r="E319" s="31"/>
      <c r="F319" s="75"/>
      <c r="G319" s="32">
        <f>SUBTOTAL(9,G318:G318)</f>
        <v>2</v>
      </c>
    </row>
    <row r="320" spans="1:7" outlineLevel="2" x14ac:dyDescent="0.25">
      <c r="A320" s="29">
        <v>230</v>
      </c>
      <c r="B320" s="31" t="s">
        <v>107</v>
      </c>
      <c r="C320" s="31" t="s">
        <v>66</v>
      </c>
      <c r="D320" s="31" t="str">
        <f>D316</f>
        <v>0209-Diagnóstico por endoscopia</v>
      </c>
      <c r="E320" s="31" t="s">
        <v>57</v>
      </c>
      <c r="F320" s="75" t="s">
        <v>134</v>
      </c>
      <c r="G320" s="32">
        <v>302</v>
      </c>
    </row>
    <row r="321" spans="1:7" outlineLevel="2" x14ac:dyDescent="0.25">
      <c r="A321" s="29">
        <v>231</v>
      </c>
      <c r="B321" s="31" t="str">
        <f t="shared" ref="B321:D322" si="27">B320</f>
        <v>TAUBATE</v>
      </c>
      <c r="C321" s="31" t="str">
        <f t="shared" si="27"/>
        <v>RRAS17</v>
      </c>
      <c r="D321" s="31" t="str">
        <f t="shared" si="27"/>
        <v>0209-Diagnóstico por endoscopia</v>
      </c>
      <c r="E321" s="31" t="s">
        <v>112</v>
      </c>
      <c r="F321" s="75" t="s">
        <v>380</v>
      </c>
      <c r="G321" s="32">
        <v>1</v>
      </c>
    </row>
    <row r="322" spans="1:7" outlineLevel="2" x14ac:dyDescent="0.25">
      <c r="A322" s="29">
        <v>232</v>
      </c>
      <c r="B322" s="31" t="str">
        <f t="shared" si="27"/>
        <v>TAUBATE</v>
      </c>
      <c r="C322" s="31" t="str">
        <f t="shared" si="27"/>
        <v>RRAS17</v>
      </c>
      <c r="D322" s="31" t="str">
        <f t="shared" si="27"/>
        <v>0209-Diagnóstico por endoscopia</v>
      </c>
      <c r="E322" s="31" t="s">
        <v>57</v>
      </c>
      <c r="F322" s="75" t="s">
        <v>108</v>
      </c>
      <c r="G322" s="32">
        <v>572</v>
      </c>
    </row>
    <row r="323" spans="1:7" outlineLevel="1" x14ac:dyDescent="0.25">
      <c r="A323" s="29"/>
      <c r="B323" s="76" t="s">
        <v>396</v>
      </c>
      <c r="C323" s="31"/>
      <c r="D323" s="31"/>
      <c r="E323" s="31"/>
      <c r="F323" s="75"/>
      <c r="G323" s="32">
        <f>SUBTOTAL(9,G320:G322)</f>
        <v>875</v>
      </c>
    </row>
    <row r="324" spans="1:7" ht="28.5" outlineLevel="2" x14ac:dyDescent="0.25">
      <c r="A324" s="29">
        <v>233</v>
      </c>
      <c r="B324" s="31" t="s">
        <v>196</v>
      </c>
      <c r="C324" s="31" t="s">
        <v>66</v>
      </c>
      <c r="D324" s="31" t="str">
        <f>D321</f>
        <v>0209-Diagnóstico por endoscopia</v>
      </c>
      <c r="E324" s="31" t="s">
        <v>60</v>
      </c>
      <c r="F324" s="75" t="s">
        <v>371</v>
      </c>
      <c r="G324" s="32">
        <v>38</v>
      </c>
    </row>
    <row r="325" spans="1:7" ht="28.5" outlineLevel="2" x14ac:dyDescent="0.25">
      <c r="A325" s="29">
        <v>234</v>
      </c>
      <c r="B325" s="31" t="str">
        <f>B324</f>
        <v>UBATUBA</v>
      </c>
      <c r="C325" s="31" t="str">
        <f>C324</f>
        <v>RRAS17</v>
      </c>
      <c r="D325" s="31" t="str">
        <f>D324</f>
        <v>0209-Diagnóstico por endoscopia</v>
      </c>
      <c r="E325" s="31" t="s">
        <v>60</v>
      </c>
      <c r="F325" s="75" t="s">
        <v>381</v>
      </c>
      <c r="G325" s="32">
        <v>173</v>
      </c>
    </row>
    <row r="326" spans="1:7" outlineLevel="1" x14ac:dyDescent="0.25">
      <c r="A326" s="29"/>
      <c r="B326" s="76" t="s">
        <v>397</v>
      </c>
      <c r="C326" s="31"/>
      <c r="D326" s="31"/>
      <c r="E326" s="31"/>
      <c r="F326" s="75"/>
      <c r="G326" s="32">
        <f>SUBTOTAL(9,G324:G325)</f>
        <v>211</v>
      </c>
    </row>
    <row r="327" spans="1:7" ht="28.5" outlineLevel="2" x14ac:dyDescent="0.25">
      <c r="A327" s="29">
        <v>235</v>
      </c>
      <c r="B327" s="31" t="s">
        <v>33</v>
      </c>
      <c r="C327" s="31" t="s">
        <v>51</v>
      </c>
      <c r="D327" s="31" t="s">
        <v>36</v>
      </c>
      <c r="E327" s="31" t="s">
        <v>57</v>
      </c>
      <c r="F327" s="75" t="s">
        <v>68</v>
      </c>
      <c r="G327" s="32">
        <v>236</v>
      </c>
    </row>
    <row r="328" spans="1:7" ht="28.5" outlineLevel="2" x14ac:dyDescent="0.25">
      <c r="A328" s="29">
        <v>236</v>
      </c>
      <c r="B328" s="31" t="str">
        <f>B327</f>
        <v>CAMPINAS</v>
      </c>
      <c r="C328" s="31" t="str">
        <f>C327</f>
        <v>RRAS15</v>
      </c>
      <c r="D328" s="31" t="str">
        <f>D327</f>
        <v>0212-Diagnóstico e procedim. especiais em hemot</v>
      </c>
      <c r="E328" s="31" t="s">
        <v>59</v>
      </c>
      <c r="F328" s="75" t="s">
        <v>370</v>
      </c>
      <c r="G328" s="32">
        <v>53</v>
      </c>
    </row>
    <row r="329" spans="1:7" outlineLevel="1" x14ac:dyDescent="0.25">
      <c r="A329" s="29"/>
      <c r="B329" s="76" t="s">
        <v>391</v>
      </c>
      <c r="C329" s="31"/>
      <c r="D329" s="31"/>
      <c r="E329" s="31"/>
      <c r="F329" s="75"/>
      <c r="G329" s="32">
        <f>SUBTOTAL(9,G327:G328)</f>
        <v>289</v>
      </c>
    </row>
    <row r="330" spans="1:7" ht="28.5" outlineLevel="2" x14ac:dyDescent="0.25">
      <c r="A330" s="29">
        <v>237</v>
      </c>
      <c r="B330" s="31" t="s">
        <v>76</v>
      </c>
      <c r="C330" s="31" t="s">
        <v>66</v>
      </c>
      <c r="D330" s="31" t="str">
        <f>D327</f>
        <v>0212-Diagnóstico e procedim. especiais em hemot</v>
      </c>
      <c r="E330" s="31" t="s">
        <v>57</v>
      </c>
      <c r="F330" s="75" t="s">
        <v>77</v>
      </c>
      <c r="G330" s="32">
        <v>116</v>
      </c>
    </row>
    <row r="331" spans="1:7" outlineLevel="1" x14ac:dyDescent="0.25">
      <c r="A331" s="29"/>
      <c r="B331" s="76" t="s">
        <v>392</v>
      </c>
      <c r="C331" s="31"/>
      <c r="D331" s="31"/>
      <c r="E331" s="31"/>
      <c r="F331" s="75"/>
      <c r="G331" s="32">
        <f>SUBTOTAL(9,G330:G330)</f>
        <v>116</v>
      </c>
    </row>
    <row r="332" spans="1:7" ht="28.5" outlineLevel="2" x14ac:dyDescent="0.25">
      <c r="A332" s="29">
        <v>238</v>
      </c>
      <c r="B332" s="31" t="s">
        <v>139</v>
      </c>
      <c r="C332" s="31" t="s">
        <v>66</v>
      </c>
      <c r="D332" s="31" t="str">
        <f>D328</f>
        <v>0212-Diagnóstico e procedim. especiais em hemot</v>
      </c>
      <c r="E332" s="31" t="s">
        <v>57</v>
      </c>
      <c r="F332" s="75" t="s">
        <v>140</v>
      </c>
      <c r="G332" s="32">
        <v>289</v>
      </c>
    </row>
    <row r="333" spans="1:7" outlineLevel="1" x14ac:dyDescent="0.25">
      <c r="A333" s="29"/>
      <c r="B333" s="76" t="s">
        <v>393</v>
      </c>
      <c r="C333" s="31"/>
      <c r="D333" s="31"/>
      <c r="E333" s="31"/>
      <c r="F333" s="75"/>
      <c r="G333" s="32">
        <f>SUBTOTAL(9,G332:G332)</f>
        <v>289</v>
      </c>
    </row>
    <row r="334" spans="1:7" ht="28.5" outlineLevel="2" x14ac:dyDescent="0.25">
      <c r="A334" s="29">
        <v>239</v>
      </c>
      <c r="B334" s="31" t="s">
        <v>196</v>
      </c>
      <c r="C334" s="31" t="s">
        <v>66</v>
      </c>
      <c r="D334" s="31" t="str">
        <f>D330</f>
        <v>0212-Diagnóstico e procedim. especiais em hemot</v>
      </c>
      <c r="E334" s="31" t="s">
        <v>57</v>
      </c>
      <c r="F334" s="75" t="s">
        <v>222</v>
      </c>
      <c r="G334" s="32">
        <v>76</v>
      </c>
    </row>
    <row r="335" spans="1:7" outlineLevel="1" x14ac:dyDescent="0.25">
      <c r="A335" s="29"/>
      <c r="B335" s="76" t="s">
        <v>397</v>
      </c>
      <c r="C335" s="31"/>
      <c r="D335" s="31"/>
      <c r="E335" s="31"/>
      <c r="F335" s="75"/>
      <c r="G335" s="32">
        <f>SUBTOTAL(9,G334:G334)</f>
        <v>76</v>
      </c>
    </row>
    <row r="336" spans="1:7" ht="28.5" outlineLevel="2" x14ac:dyDescent="0.25">
      <c r="A336" s="29">
        <v>240</v>
      </c>
      <c r="B336" s="31" t="s">
        <v>34</v>
      </c>
      <c r="C336" s="31" t="s">
        <v>49</v>
      </c>
      <c r="D336" s="31" t="s">
        <v>16</v>
      </c>
      <c r="E336" s="31" t="s">
        <v>59</v>
      </c>
      <c r="F336" s="75" t="s">
        <v>69</v>
      </c>
      <c r="G336" s="32">
        <v>5</v>
      </c>
    </row>
    <row r="337" spans="1:7" outlineLevel="1" x14ac:dyDescent="0.25">
      <c r="A337" s="29"/>
      <c r="B337" s="76" t="s">
        <v>411</v>
      </c>
      <c r="C337" s="31"/>
      <c r="D337" s="31"/>
      <c r="E337" s="31"/>
      <c r="F337" s="75"/>
      <c r="G337" s="32">
        <f>SUBTOTAL(9,G336:G336)</f>
        <v>5</v>
      </c>
    </row>
    <row r="338" spans="1:7" ht="28.5" outlineLevel="2" x14ac:dyDescent="0.25">
      <c r="A338" s="29">
        <v>241</v>
      </c>
      <c r="B338" s="31" t="s">
        <v>33</v>
      </c>
      <c r="C338" s="31" t="s">
        <v>51</v>
      </c>
      <c r="D338" s="31" t="str">
        <f>D334</f>
        <v>0212-Diagnóstico e procedim. especiais em hemot</v>
      </c>
      <c r="E338" s="31" t="s">
        <v>57</v>
      </c>
      <c r="F338" s="75" t="s">
        <v>68</v>
      </c>
      <c r="G338" s="32">
        <v>5</v>
      </c>
    </row>
    <row r="339" spans="1:7" outlineLevel="1" x14ac:dyDescent="0.25">
      <c r="A339" s="29"/>
      <c r="B339" s="76" t="s">
        <v>391</v>
      </c>
      <c r="C339" s="31"/>
      <c r="D339" s="31"/>
      <c r="E339" s="31"/>
      <c r="F339" s="75"/>
      <c r="G339" s="32">
        <f>SUBTOTAL(9,G338:G338)</f>
        <v>5</v>
      </c>
    </row>
    <row r="340" spans="1:7" ht="28.5" outlineLevel="2" x14ac:dyDescent="0.25">
      <c r="A340" s="29">
        <v>242</v>
      </c>
      <c r="B340" s="31" t="s">
        <v>76</v>
      </c>
      <c r="C340" s="31" t="s">
        <v>66</v>
      </c>
      <c r="D340" s="31" t="str">
        <f>D336</f>
        <v>0301-Consultas / Atendimentos / Acompanhamentos</v>
      </c>
      <c r="E340" s="31" t="s">
        <v>67</v>
      </c>
      <c r="F340" s="75" t="s">
        <v>78</v>
      </c>
      <c r="G340" s="32">
        <v>417</v>
      </c>
    </row>
    <row r="341" spans="1:7" outlineLevel="1" x14ac:dyDescent="0.25">
      <c r="A341" s="29"/>
      <c r="B341" s="76" t="s">
        <v>392</v>
      </c>
      <c r="C341" s="31"/>
      <c r="D341" s="31"/>
      <c r="E341" s="31"/>
      <c r="F341" s="75"/>
      <c r="G341" s="32">
        <f>SUBTOTAL(9,G340:G340)</f>
        <v>417</v>
      </c>
    </row>
    <row r="342" spans="1:7" ht="28.5" outlineLevel="2" x14ac:dyDescent="0.25">
      <c r="A342" s="29">
        <v>243</v>
      </c>
      <c r="B342" s="31" t="s">
        <v>139</v>
      </c>
      <c r="C342" s="31" t="s">
        <v>66</v>
      </c>
      <c r="D342" s="31" t="str">
        <f>D338</f>
        <v>0212-Diagnóstico e procedim. especiais em hemot</v>
      </c>
      <c r="E342" s="31" t="s">
        <v>57</v>
      </c>
      <c r="F342" s="75" t="s">
        <v>140</v>
      </c>
      <c r="G342" s="32">
        <v>2</v>
      </c>
    </row>
    <row r="343" spans="1:7" outlineLevel="1" x14ac:dyDescent="0.25">
      <c r="A343" s="29"/>
      <c r="B343" s="76" t="s">
        <v>393</v>
      </c>
      <c r="C343" s="31"/>
      <c r="D343" s="31"/>
      <c r="E343" s="31"/>
      <c r="F343" s="75"/>
      <c r="G343" s="32">
        <f>SUBTOTAL(9,G342:G342)</f>
        <v>2</v>
      </c>
    </row>
    <row r="344" spans="1:7" ht="28.5" outlineLevel="2" x14ac:dyDescent="0.25">
      <c r="A344" s="29">
        <v>244</v>
      </c>
      <c r="B344" s="31" t="s">
        <v>192</v>
      </c>
      <c r="C344" s="31" t="s">
        <v>66</v>
      </c>
      <c r="D344" s="31" t="str">
        <f>D340</f>
        <v>0301-Consultas / Atendimentos / Acompanhamentos</v>
      </c>
      <c r="E344" s="31" t="s">
        <v>112</v>
      </c>
      <c r="F344" s="75" t="s">
        <v>278</v>
      </c>
      <c r="G344" s="32">
        <v>16</v>
      </c>
    </row>
    <row r="345" spans="1:7" ht="28.5" outlineLevel="2" x14ac:dyDescent="0.25">
      <c r="A345" s="29">
        <v>245</v>
      </c>
      <c r="B345" s="31" t="str">
        <f>B344</f>
        <v>PINDAMONHANGABA</v>
      </c>
      <c r="C345" s="31" t="str">
        <f>C344</f>
        <v>RRAS17</v>
      </c>
      <c r="D345" s="31" t="str">
        <f>D344</f>
        <v>0301-Consultas / Atendimentos / Acompanhamentos</v>
      </c>
      <c r="E345" s="31" t="s">
        <v>61</v>
      </c>
      <c r="F345" s="75" t="s">
        <v>282</v>
      </c>
      <c r="G345" s="32">
        <v>7</v>
      </c>
    </row>
    <row r="346" spans="1:7" outlineLevel="1" x14ac:dyDescent="0.25">
      <c r="A346" s="29"/>
      <c r="B346" s="76" t="s">
        <v>399</v>
      </c>
      <c r="C346" s="31"/>
      <c r="D346" s="31"/>
      <c r="E346" s="31"/>
      <c r="F346" s="75"/>
      <c r="G346" s="32">
        <f>SUBTOTAL(9,G344:G345)</f>
        <v>23</v>
      </c>
    </row>
    <row r="347" spans="1:7" ht="28.5" outlineLevel="2" x14ac:dyDescent="0.25">
      <c r="A347" s="29">
        <v>246</v>
      </c>
      <c r="B347" s="31" t="s">
        <v>202</v>
      </c>
      <c r="C347" s="31" t="s">
        <v>143</v>
      </c>
      <c r="D347" s="31" t="str">
        <f>D344</f>
        <v>0301-Consultas / Atendimentos / Acompanhamentos</v>
      </c>
      <c r="E347" s="31" t="s">
        <v>60</v>
      </c>
      <c r="F347" s="75" t="s">
        <v>203</v>
      </c>
      <c r="G347" s="32">
        <v>1</v>
      </c>
    </row>
    <row r="348" spans="1:7" outlineLevel="1" x14ac:dyDescent="0.25">
      <c r="A348" s="29"/>
      <c r="B348" s="76" t="s">
        <v>408</v>
      </c>
      <c r="C348" s="31"/>
      <c r="D348" s="31"/>
      <c r="E348" s="31"/>
      <c r="F348" s="75"/>
      <c r="G348" s="32">
        <f>SUBTOTAL(9,G347:G347)</f>
        <v>1</v>
      </c>
    </row>
    <row r="349" spans="1:7" ht="28.5" outlineLevel="2" x14ac:dyDescent="0.25">
      <c r="A349" s="29">
        <v>247</v>
      </c>
      <c r="B349" s="31" t="s">
        <v>82</v>
      </c>
      <c r="C349" s="31" t="s">
        <v>66</v>
      </c>
      <c r="D349" s="31" t="str">
        <f>D345</f>
        <v>0301-Consultas / Atendimentos / Acompanhamentos</v>
      </c>
      <c r="E349" s="31" t="s">
        <v>57</v>
      </c>
      <c r="F349" s="75" t="s">
        <v>92</v>
      </c>
      <c r="G349" s="32">
        <v>39</v>
      </c>
    </row>
    <row r="350" spans="1:7" ht="28.5" outlineLevel="2" x14ac:dyDescent="0.25">
      <c r="A350" s="29">
        <v>248</v>
      </c>
      <c r="B350" s="31" t="str">
        <f>B349</f>
        <v>SAO JOSE DOS CAMPOS</v>
      </c>
      <c r="C350" s="31" t="str">
        <f>C349</f>
        <v>RRAS17</v>
      </c>
      <c r="D350" s="31" t="str">
        <f>D349</f>
        <v>0301-Consultas / Atendimentos / Acompanhamentos</v>
      </c>
      <c r="E350" s="31" t="s">
        <v>59</v>
      </c>
      <c r="F350" s="75" t="s">
        <v>194</v>
      </c>
      <c r="G350" s="32">
        <v>44</v>
      </c>
    </row>
    <row r="351" spans="1:7" outlineLevel="1" x14ac:dyDescent="0.25">
      <c r="A351" s="29"/>
      <c r="B351" s="76" t="s">
        <v>394</v>
      </c>
      <c r="C351" s="31"/>
      <c r="D351" s="31"/>
      <c r="E351" s="31"/>
      <c r="F351" s="75"/>
      <c r="G351" s="32">
        <f>SUBTOTAL(9,G349:G350)</f>
        <v>83</v>
      </c>
    </row>
    <row r="352" spans="1:7" ht="28.5" outlineLevel="2" x14ac:dyDescent="0.25">
      <c r="A352" s="29">
        <v>249</v>
      </c>
      <c r="B352" s="31" t="s">
        <v>3</v>
      </c>
      <c r="C352" s="31" t="s">
        <v>48</v>
      </c>
      <c r="D352" s="31" t="str">
        <f>D349</f>
        <v>0301-Consultas / Atendimentos / Acompanhamentos</v>
      </c>
      <c r="E352" s="31" t="s">
        <v>67</v>
      </c>
      <c r="F352" s="75" t="s">
        <v>170</v>
      </c>
      <c r="G352" s="32">
        <v>10</v>
      </c>
    </row>
    <row r="353" spans="1:7" ht="28.5" outlineLevel="2" x14ac:dyDescent="0.25">
      <c r="A353" s="29">
        <v>250</v>
      </c>
      <c r="B353" s="31" t="str">
        <f t="shared" ref="B353:D359" si="28">B352</f>
        <v>SAO PAULO</v>
      </c>
      <c r="C353" s="31" t="str">
        <f t="shared" si="28"/>
        <v>RRAS06</v>
      </c>
      <c r="D353" s="31" t="str">
        <f t="shared" si="28"/>
        <v>0301-Consultas / Atendimentos / Acompanhamentos</v>
      </c>
      <c r="E353" s="31" t="s">
        <v>59</v>
      </c>
      <c r="F353" s="75" t="s">
        <v>171</v>
      </c>
      <c r="G353" s="32">
        <v>15</v>
      </c>
    </row>
    <row r="354" spans="1:7" ht="28.5" outlineLevel="2" x14ac:dyDescent="0.25">
      <c r="A354" s="29">
        <v>251</v>
      </c>
      <c r="B354" s="31" t="str">
        <f t="shared" si="28"/>
        <v>SAO PAULO</v>
      </c>
      <c r="C354" s="31" t="str">
        <f t="shared" si="28"/>
        <v>RRAS06</v>
      </c>
      <c r="D354" s="31" t="str">
        <f t="shared" si="28"/>
        <v>0301-Consultas / Atendimentos / Acompanhamentos</v>
      </c>
      <c r="E354" s="31" t="s">
        <v>57</v>
      </c>
      <c r="F354" s="75" t="s">
        <v>105</v>
      </c>
      <c r="G354" s="32">
        <v>0</v>
      </c>
    </row>
    <row r="355" spans="1:7" ht="28.5" outlineLevel="2" x14ac:dyDescent="0.25">
      <c r="A355" s="29">
        <v>252</v>
      </c>
      <c r="B355" s="31" t="str">
        <f t="shared" si="28"/>
        <v>SAO PAULO</v>
      </c>
      <c r="C355" s="31" t="str">
        <f t="shared" si="28"/>
        <v>RRAS06</v>
      </c>
      <c r="D355" s="31" t="str">
        <f t="shared" si="28"/>
        <v>0301-Consultas / Atendimentos / Acompanhamentos</v>
      </c>
      <c r="E355" s="31" t="s">
        <v>57</v>
      </c>
      <c r="F355" s="75" t="s">
        <v>54</v>
      </c>
      <c r="G355" s="32">
        <v>5</v>
      </c>
    </row>
    <row r="356" spans="1:7" ht="28.5" outlineLevel="2" x14ac:dyDescent="0.25">
      <c r="A356" s="29">
        <v>253</v>
      </c>
      <c r="B356" s="31" t="str">
        <f t="shared" si="28"/>
        <v>SAO PAULO</v>
      </c>
      <c r="C356" s="31" t="str">
        <f t="shared" si="28"/>
        <v>RRAS06</v>
      </c>
      <c r="D356" s="31" t="str">
        <f t="shared" si="28"/>
        <v>0301-Consultas / Atendimentos / Acompanhamentos</v>
      </c>
      <c r="E356" s="31" t="s">
        <v>59</v>
      </c>
      <c r="F356" s="75" t="s">
        <v>174</v>
      </c>
      <c r="G356" s="32">
        <v>7</v>
      </c>
    </row>
    <row r="357" spans="1:7" ht="28.5" outlineLevel="2" x14ac:dyDescent="0.25">
      <c r="A357" s="29">
        <v>254</v>
      </c>
      <c r="B357" s="31" t="str">
        <f t="shared" si="28"/>
        <v>SAO PAULO</v>
      </c>
      <c r="C357" s="31" t="str">
        <f t="shared" si="28"/>
        <v>RRAS06</v>
      </c>
      <c r="D357" s="31" t="str">
        <f t="shared" si="28"/>
        <v>0301-Consultas / Atendimentos / Acompanhamentos</v>
      </c>
      <c r="E357" s="31" t="s">
        <v>57</v>
      </c>
      <c r="F357" s="75" t="s">
        <v>127</v>
      </c>
      <c r="G357" s="32">
        <v>65</v>
      </c>
    </row>
    <row r="358" spans="1:7" ht="28.5" outlineLevel="2" x14ac:dyDescent="0.25">
      <c r="A358" s="29">
        <v>255</v>
      </c>
      <c r="B358" s="31" t="str">
        <f t="shared" si="28"/>
        <v>SAO PAULO</v>
      </c>
      <c r="C358" s="31" t="str">
        <f t="shared" si="28"/>
        <v>RRAS06</v>
      </c>
      <c r="D358" s="31" t="str">
        <f t="shared" si="28"/>
        <v>0301-Consultas / Atendimentos / Acompanhamentos</v>
      </c>
      <c r="E358" s="31" t="s">
        <v>60</v>
      </c>
      <c r="F358" s="75" t="s">
        <v>130</v>
      </c>
      <c r="G358" s="32">
        <v>4</v>
      </c>
    </row>
    <row r="359" spans="1:7" ht="28.5" outlineLevel="2" x14ac:dyDescent="0.25">
      <c r="A359" s="29">
        <v>256</v>
      </c>
      <c r="B359" s="31" t="str">
        <f t="shared" si="28"/>
        <v>SAO PAULO</v>
      </c>
      <c r="C359" s="31" t="str">
        <f t="shared" si="28"/>
        <v>RRAS06</v>
      </c>
      <c r="D359" s="31" t="str">
        <f t="shared" si="28"/>
        <v>0301-Consultas / Atendimentos / Acompanhamentos</v>
      </c>
      <c r="E359" s="31" t="s">
        <v>57</v>
      </c>
      <c r="F359" s="75" t="s">
        <v>53</v>
      </c>
      <c r="G359" s="32">
        <v>5</v>
      </c>
    </row>
    <row r="360" spans="1:7" outlineLevel="1" x14ac:dyDescent="0.25">
      <c r="A360" s="29"/>
      <c r="B360" s="76" t="s">
        <v>395</v>
      </c>
      <c r="C360" s="31"/>
      <c r="D360" s="31"/>
      <c r="E360" s="31"/>
      <c r="F360" s="75"/>
      <c r="G360" s="32">
        <f>SUBTOTAL(9,G352:G359)</f>
        <v>111</v>
      </c>
    </row>
    <row r="361" spans="1:7" ht="28.5" outlineLevel="2" x14ac:dyDescent="0.25">
      <c r="A361" s="29">
        <v>257</v>
      </c>
      <c r="B361" s="31" t="s">
        <v>107</v>
      </c>
      <c r="C361" s="31" t="s">
        <v>66</v>
      </c>
      <c r="D361" s="31" t="str">
        <f>D358</f>
        <v>0301-Consultas / Atendimentos / Acompanhamentos</v>
      </c>
      <c r="E361" s="31" t="s">
        <v>57</v>
      </c>
      <c r="F361" s="75" t="s">
        <v>134</v>
      </c>
      <c r="G361" s="32">
        <v>3</v>
      </c>
    </row>
    <row r="362" spans="1:7" ht="28.5" outlineLevel="2" x14ac:dyDescent="0.25">
      <c r="A362" s="29">
        <v>258</v>
      </c>
      <c r="B362" s="31" t="str">
        <f>B361</f>
        <v>TAUBATE</v>
      </c>
      <c r="C362" s="31" t="str">
        <f>C361</f>
        <v>RRAS17</v>
      </c>
      <c r="D362" s="31" t="str">
        <f>D361</f>
        <v>0301-Consultas / Atendimentos / Acompanhamentos</v>
      </c>
      <c r="E362" s="31" t="s">
        <v>57</v>
      </c>
      <c r="F362" s="75" t="s">
        <v>108</v>
      </c>
      <c r="G362" s="32">
        <v>43</v>
      </c>
    </row>
    <row r="363" spans="1:7" outlineLevel="1" x14ac:dyDescent="0.25">
      <c r="A363" s="29"/>
      <c r="B363" s="76" t="s">
        <v>396</v>
      </c>
      <c r="C363" s="31"/>
      <c r="D363" s="31"/>
      <c r="E363" s="31"/>
      <c r="F363" s="75"/>
      <c r="G363" s="32">
        <f>SUBTOTAL(9,G361:G362)</f>
        <v>46</v>
      </c>
    </row>
    <row r="364" spans="1:7" ht="28.5" outlineLevel="2" x14ac:dyDescent="0.25">
      <c r="A364" s="29">
        <v>259</v>
      </c>
      <c r="B364" s="31" t="s">
        <v>196</v>
      </c>
      <c r="C364" s="31" t="s">
        <v>66</v>
      </c>
      <c r="D364" s="31" t="str">
        <f>D361</f>
        <v>0301-Consultas / Atendimentos / Acompanhamentos</v>
      </c>
      <c r="E364" s="31" t="s">
        <v>60</v>
      </c>
      <c r="F364" s="75" t="s">
        <v>371</v>
      </c>
      <c r="G364" s="32">
        <v>2</v>
      </c>
    </row>
    <row r="365" spans="1:7" ht="28.5" outlineLevel="2" x14ac:dyDescent="0.25">
      <c r="A365" s="29">
        <v>260</v>
      </c>
      <c r="B365" s="31" t="str">
        <f t="shared" ref="B365:D366" si="29">B364</f>
        <v>UBATUBA</v>
      </c>
      <c r="C365" s="31" t="str">
        <f t="shared" si="29"/>
        <v>RRAS17</v>
      </c>
      <c r="D365" s="31" t="str">
        <f t="shared" si="29"/>
        <v>0301-Consultas / Atendimentos / Acompanhamentos</v>
      </c>
      <c r="E365" s="31" t="s">
        <v>60</v>
      </c>
      <c r="F365" s="75" t="s">
        <v>381</v>
      </c>
      <c r="G365" s="32">
        <v>175</v>
      </c>
    </row>
    <row r="366" spans="1:7" ht="28.5" outlineLevel="2" x14ac:dyDescent="0.25">
      <c r="A366" s="29">
        <v>261</v>
      </c>
      <c r="B366" s="31" t="str">
        <f t="shared" si="29"/>
        <v>UBATUBA</v>
      </c>
      <c r="C366" s="31" t="str">
        <f t="shared" si="29"/>
        <v>RRAS17</v>
      </c>
      <c r="D366" s="31" t="str">
        <f t="shared" si="29"/>
        <v>0301-Consultas / Atendimentos / Acompanhamentos</v>
      </c>
      <c r="E366" s="31" t="s">
        <v>191</v>
      </c>
      <c r="F366" s="75" t="s">
        <v>197</v>
      </c>
      <c r="G366" s="32">
        <v>555</v>
      </c>
    </row>
    <row r="367" spans="1:7" outlineLevel="1" x14ac:dyDescent="0.25">
      <c r="A367" s="29"/>
      <c r="B367" s="76" t="s">
        <v>397</v>
      </c>
      <c r="C367" s="31"/>
      <c r="D367" s="31"/>
      <c r="E367" s="31"/>
      <c r="F367" s="75"/>
      <c r="G367" s="32">
        <f>SUBTOTAL(9,G364:G366)</f>
        <v>732</v>
      </c>
    </row>
    <row r="368" spans="1:7" ht="28.5" outlineLevel="2" x14ac:dyDescent="0.25">
      <c r="A368" s="29">
        <v>262</v>
      </c>
      <c r="B368" s="31" t="s">
        <v>5</v>
      </c>
      <c r="C368" s="31" t="s">
        <v>65</v>
      </c>
      <c r="D368" s="31" t="s">
        <v>17</v>
      </c>
      <c r="E368" s="31" t="s">
        <v>60</v>
      </c>
      <c r="F368" s="75" t="s">
        <v>286</v>
      </c>
      <c r="G368" s="32">
        <v>17</v>
      </c>
    </row>
    <row r="369" spans="1:7" outlineLevel="1" x14ac:dyDescent="0.25">
      <c r="A369" s="29"/>
      <c r="B369" s="76" t="s">
        <v>412</v>
      </c>
      <c r="C369" s="31"/>
      <c r="D369" s="31"/>
      <c r="E369" s="31"/>
      <c r="F369" s="75"/>
      <c r="G369" s="32">
        <f>SUBTOTAL(9,G368:G368)</f>
        <v>17</v>
      </c>
    </row>
    <row r="370" spans="1:7" ht="28.5" outlineLevel="2" x14ac:dyDescent="0.25">
      <c r="A370" s="29">
        <v>263</v>
      </c>
      <c r="B370" s="31" t="s">
        <v>139</v>
      </c>
      <c r="C370" s="31" t="s">
        <v>66</v>
      </c>
      <c r="D370" s="31" t="str">
        <f>D366</f>
        <v>0301-Consultas / Atendimentos / Acompanhamentos</v>
      </c>
      <c r="E370" s="31" t="s">
        <v>57</v>
      </c>
      <c r="F370" s="75" t="s">
        <v>140</v>
      </c>
      <c r="G370" s="32">
        <v>14</v>
      </c>
    </row>
    <row r="371" spans="1:7" outlineLevel="1" x14ac:dyDescent="0.25">
      <c r="A371" s="29"/>
      <c r="B371" s="76" t="s">
        <v>393</v>
      </c>
      <c r="C371" s="31"/>
      <c r="D371" s="31"/>
      <c r="E371" s="31"/>
      <c r="F371" s="75"/>
      <c r="G371" s="32">
        <f>SUBTOTAL(9,G370:G370)</f>
        <v>14</v>
      </c>
    </row>
    <row r="372" spans="1:7" ht="28.5" outlineLevel="2" x14ac:dyDescent="0.25">
      <c r="A372" s="29">
        <v>264</v>
      </c>
      <c r="B372" s="31" t="s">
        <v>82</v>
      </c>
      <c r="C372" s="31" t="s">
        <v>66</v>
      </c>
      <c r="D372" s="31" t="str">
        <f>D368</f>
        <v>0302-Fisioterapia</v>
      </c>
      <c r="E372" s="31" t="s">
        <v>60</v>
      </c>
      <c r="F372" s="75" t="s">
        <v>199</v>
      </c>
      <c r="G372" s="32">
        <v>143</v>
      </c>
    </row>
    <row r="373" spans="1:7" outlineLevel="1" x14ac:dyDescent="0.25">
      <c r="A373" s="29"/>
      <c r="B373" s="76" t="s">
        <v>394</v>
      </c>
      <c r="C373" s="31"/>
      <c r="D373" s="31"/>
      <c r="E373" s="31"/>
      <c r="F373" s="75"/>
      <c r="G373" s="32">
        <f>SUBTOTAL(9,G372:G372)</f>
        <v>143</v>
      </c>
    </row>
    <row r="374" spans="1:7" ht="28.5" outlineLevel="2" x14ac:dyDescent="0.25">
      <c r="A374" s="29">
        <v>265</v>
      </c>
      <c r="B374" s="31" t="s">
        <v>3</v>
      </c>
      <c r="C374" s="31" t="s">
        <v>48</v>
      </c>
      <c r="D374" s="31" t="str">
        <f>D370</f>
        <v>0301-Consultas / Atendimentos / Acompanhamentos</v>
      </c>
      <c r="E374" s="31" t="s">
        <v>57</v>
      </c>
      <c r="F374" s="75" t="s">
        <v>54</v>
      </c>
      <c r="G374" s="32">
        <v>3</v>
      </c>
    </row>
    <row r="375" spans="1:7" outlineLevel="1" x14ac:dyDescent="0.25">
      <c r="A375" s="29"/>
      <c r="B375" s="76" t="s">
        <v>395</v>
      </c>
      <c r="C375" s="31"/>
      <c r="D375" s="31"/>
      <c r="E375" s="31"/>
      <c r="F375" s="75"/>
      <c r="G375" s="32">
        <f>SUBTOTAL(9,G374:G374)</f>
        <v>3</v>
      </c>
    </row>
    <row r="376" spans="1:7" outlineLevel="2" x14ac:dyDescent="0.25">
      <c r="A376" s="29">
        <v>266</v>
      </c>
      <c r="B376" s="31" t="s">
        <v>107</v>
      </c>
      <c r="C376" s="31" t="s">
        <v>66</v>
      </c>
      <c r="D376" s="31" t="str">
        <f>D372</f>
        <v>0302-Fisioterapia</v>
      </c>
      <c r="E376" s="31" t="s">
        <v>112</v>
      </c>
      <c r="F376" s="75" t="s">
        <v>287</v>
      </c>
      <c r="G376" s="32">
        <v>18</v>
      </c>
    </row>
    <row r="377" spans="1:7" outlineLevel="1" x14ac:dyDescent="0.25">
      <c r="A377" s="29"/>
      <c r="B377" s="76" t="s">
        <v>396</v>
      </c>
      <c r="C377" s="31"/>
      <c r="D377" s="31"/>
      <c r="E377" s="31"/>
      <c r="F377" s="75"/>
      <c r="G377" s="32">
        <f>SUBTOTAL(9,G376:G376)</f>
        <v>18</v>
      </c>
    </row>
    <row r="378" spans="1:7" ht="28.5" outlineLevel="2" x14ac:dyDescent="0.25">
      <c r="A378" s="29">
        <v>267</v>
      </c>
      <c r="B378" s="31" t="s">
        <v>196</v>
      </c>
      <c r="C378" s="31" t="s">
        <v>66</v>
      </c>
      <c r="D378" s="31" t="str">
        <f>D374</f>
        <v>0301-Consultas / Atendimentos / Acompanhamentos</v>
      </c>
      <c r="E378" s="31" t="s">
        <v>60</v>
      </c>
      <c r="F378" s="75" t="s">
        <v>381</v>
      </c>
      <c r="G378" s="32">
        <v>19205</v>
      </c>
    </row>
    <row r="379" spans="1:7" outlineLevel="1" x14ac:dyDescent="0.25">
      <c r="A379" s="29"/>
      <c r="B379" s="76" t="s">
        <v>397</v>
      </c>
      <c r="C379" s="31"/>
      <c r="D379" s="31"/>
      <c r="E379" s="31"/>
      <c r="F379" s="75"/>
      <c r="G379" s="32">
        <f>SUBTOTAL(9,G378:G378)</f>
        <v>19205</v>
      </c>
    </row>
    <row r="380" spans="1:7" ht="28.5" outlineLevel="2" x14ac:dyDescent="0.25">
      <c r="A380" s="29">
        <v>268</v>
      </c>
      <c r="B380" s="31" t="s">
        <v>82</v>
      </c>
      <c r="C380" s="31" t="s">
        <v>66</v>
      </c>
      <c r="D380" s="31" t="s">
        <v>18</v>
      </c>
      <c r="E380" s="31" t="s">
        <v>59</v>
      </c>
      <c r="F380" s="75" t="s">
        <v>194</v>
      </c>
      <c r="G380" s="32">
        <v>164</v>
      </c>
    </row>
    <row r="381" spans="1:7" outlineLevel="1" x14ac:dyDescent="0.25">
      <c r="A381" s="29"/>
      <c r="B381" s="76" t="s">
        <v>394</v>
      </c>
      <c r="C381" s="31"/>
      <c r="D381" s="31"/>
      <c r="E381" s="31"/>
      <c r="F381" s="75"/>
      <c r="G381" s="32">
        <f>SUBTOTAL(9,G380:G380)</f>
        <v>164</v>
      </c>
    </row>
    <row r="382" spans="1:7" ht="28.5" outlineLevel="2" x14ac:dyDescent="0.25">
      <c r="A382" s="29">
        <v>269</v>
      </c>
      <c r="B382" s="31" t="s">
        <v>107</v>
      </c>
      <c r="C382" s="31" t="s">
        <v>66</v>
      </c>
      <c r="D382" s="31" t="str">
        <f>D378</f>
        <v>0301-Consultas / Atendimentos / Acompanhamentos</v>
      </c>
      <c r="E382" s="31" t="s">
        <v>57</v>
      </c>
      <c r="F382" s="75" t="s">
        <v>134</v>
      </c>
      <c r="G382" s="32">
        <v>9</v>
      </c>
    </row>
    <row r="383" spans="1:7" ht="28.5" outlineLevel="2" x14ac:dyDescent="0.25">
      <c r="A383" s="29">
        <v>270</v>
      </c>
      <c r="B383" s="31" t="str">
        <f>B382</f>
        <v>TAUBATE</v>
      </c>
      <c r="C383" s="31" t="str">
        <f>C382</f>
        <v>RRAS17</v>
      </c>
      <c r="D383" s="31" t="str">
        <f>D382</f>
        <v>0301-Consultas / Atendimentos / Acompanhamentos</v>
      </c>
      <c r="E383" s="31" t="s">
        <v>57</v>
      </c>
      <c r="F383" s="75" t="s">
        <v>108</v>
      </c>
      <c r="G383" s="32">
        <v>56</v>
      </c>
    </row>
    <row r="384" spans="1:7" outlineLevel="1" x14ac:dyDescent="0.25">
      <c r="A384" s="29"/>
      <c r="B384" s="76" t="s">
        <v>396</v>
      </c>
      <c r="C384" s="31"/>
      <c r="D384" s="31"/>
      <c r="E384" s="31"/>
      <c r="F384" s="75"/>
      <c r="G384" s="32">
        <f>SUBTOTAL(9,G382:G383)</f>
        <v>65</v>
      </c>
    </row>
    <row r="385" spans="1:7" outlineLevel="2" x14ac:dyDescent="0.25">
      <c r="A385" s="29">
        <v>271</v>
      </c>
      <c r="B385" s="31" t="s">
        <v>32</v>
      </c>
      <c r="C385" s="31" t="s">
        <v>50</v>
      </c>
      <c r="D385" s="31" t="s">
        <v>19</v>
      </c>
      <c r="E385" s="31" t="s">
        <v>59</v>
      </c>
      <c r="F385" s="75" t="s">
        <v>56</v>
      </c>
      <c r="G385" s="32">
        <v>1</v>
      </c>
    </row>
    <row r="386" spans="1:7" outlineLevel="1" x14ac:dyDescent="0.25">
      <c r="A386" s="29"/>
      <c r="B386" s="76" t="s">
        <v>403</v>
      </c>
      <c r="C386" s="31"/>
      <c r="D386" s="31"/>
      <c r="E386" s="31"/>
      <c r="F386" s="75"/>
      <c r="G386" s="32">
        <f>SUBTOTAL(9,G385:G385)</f>
        <v>1</v>
      </c>
    </row>
    <row r="387" spans="1:7" ht="28.5" outlineLevel="2" x14ac:dyDescent="0.25">
      <c r="A387" s="29">
        <v>272</v>
      </c>
      <c r="B387" s="31" t="s">
        <v>139</v>
      </c>
      <c r="C387" s="31" t="s">
        <v>66</v>
      </c>
      <c r="D387" s="31" t="str">
        <f>D383</f>
        <v>0301-Consultas / Atendimentos / Acompanhamentos</v>
      </c>
      <c r="E387" s="31" t="s">
        <v>57</v>
      </c>
      <c r="F387" s="75" t="s">
        <v>140</v>
      </c>
      <c r="G387" s="32">
        <v>922</v>
      </c>
    </row>
    <row r="388" spans="1:7" outlineLevel="1" x14ac:dyDescent="0.25">
      <c r="A388" s="29"/>
      <c r="B388" s="76" t="s">
        <v>393</v>
      </c>
      <c r="C388" s="31"/>
      <c r="D388" s="31"/>
      <c r="E388" s="31"/>
      <c r="F388" s="75"/>
      <c r="G388" s="32">
        <f>SUBTOTAL(9,G387:G387)</f>
        <v>922</v>
      </c>
    </row>
    <row r="389" spans="1:7" ht="28.5" outlineLevel="2" x14ac:dyDescent="0.25">
      <c r="A389" s="29">
        <v>273</v>
      </c>
      <c r="B389" s="31" t="s">
        <v>82</v>
      </c>
      <c r="C389" s="31" t="s">
        <v>66</v>
      </c>
      <c r="D389" s="31" t="str">
        <f>D385</f>
        <v>0304-Tratamento em oncologia</v>
      </c>
      <c r="E389" s="31" t="s">
        <v>60</v>
      </c>
      <c r="F389" s="75" t="s">
        <v>200</v>
      </c>
      <c r="G389" s="32">
        <v>3674</v>
      </c>
    </row>
    <row r="390" spans="1:7" outlineLevel="2" x14ac:dyDescent="0.25">
      <c r="A390" s="29">
        <v>274</v>
      </c>
      <c r="B390" s="31" t="str">
        <f>B389</f>
        <v>SAO JOSE DOS CAMPOS</v>
      </c>
      <c r="C390" s="31" t="str">
        <f>C389</f>
        <v>RRAS17</v>
      </c>
      <c r="D390" s="31" t="str">
        <f>D389</f>
        <v>0304-Tratamento em oncologia</v>
      </c>
      <c r="E390" s="31" t="s">
        <v>59</v>
      </c>
      <c r="F390" s="75" t="s">
        <v>121</v>
      </c>
      <c r="G390" s="32">
        <v>1</v>
      </c>
    </row>
    <row r="391" spans="1:7" outlineLevel="1" x14ac:dyDescent="0.25">
      <c r="A391" s="29"/>
      <c r="B391" s="76" t="s">
        <v>394</v>
      </c>
      <c r="C391" s="31"/>
      <c r="D391" s="31"/>
      <c r="E391" s="31"/>
      <c r="F391" s="75"/>
      <c r="G391" s="32">
        <f>SUBTOTAL(9,G389:G390)</f>
        <v>3675</v>
      </c>
    </row>
    <row r="392" spans="1:7" outlineLevel="2" x14ac:dyDescent="0.25">
      <c r="A392" s="29">
        <v>275</v>
      </c>
      <c r="B392" s="31" t="s">
        <v>3</v>
      </c>
      <c r="C392" s="31" t="s">
        <v>48</v>
      </c>
      <c r="D392" s="31" t="str">
        <f>D389</f>
        <v>0304-Tratamento em oncologia</v>
      </c>
      <c r="E392" s="31" t="s">
        <v>59</v>
      </c>
      <c r="F392" s="75" t="s">
        <v>106</v>
      </c>
      <c r="G392" s="32">
        <v>40</v>
      </c>
    </row>
    <row r="393" spans="1:7" outlineLevel="2" x14ac:dyDescent="0.25">
      <c r="A393" s="29">
        <v>276</v>
      </c>
      <c r="B393" s="31" t="str">
        <f t="shared" ref="B393:D395" si="30">B392</f>
        <v>SAO PAULO</v>
      </c>
      <c r="C393" s="31" t="str">
        <f t="shared" si="30"/>
        <v>RRAS06</v>
      </c>
      <c r="D393" s="31" t="str">
        <f t="shared" si="30"/>
        <v>0304-Tratamento em oncologia</v>
      </c>
      <c r="E393" s="31" t="s">
        <v>59</v>
      </c>
      <c r="F393" s="75" t="s">
        <v>183</v>
      </c>
      <c r="G393" s="32">
        <v>16</v>
      </c>
    </row>
    <row r="394" spans="1:7" outlineLevel="2" x14ac:dyDescent="0.25">
      <c r="A394" s="29">
        <v>277</v>
      </c>
      <c r="B394" s="31" t="str">
        <f t="shared" si="30"/>
        <v>SAO PAULO</v>
      </c>
      <c r="C394" s="31" t="str">
        <f t="shared" si="30"/>
        <v>RRAS06</v>
      </c>
      <c r="D394" s="31" t="str">
        <f t="shared" si="30"/>
        <v>0304-Tratamento em oncologia</v>
      </c>
      <c r="E394" s="31" t="s">
        <v>57</v>
      </c>
      <c r="F394" s="75" t="s">
        <v>53</v>
      </c>
      <c r="G394" s="32">
        <v>23</v>
      </c>
    </row>
    <row r="395" spans="1:7" outlineLevel="2" x14ac:dyDescent="0.25">
      <c r="A395" s="29">
        <v>278</v>
      </c>
      <c r="B395" s="31" t="str">
        <f t="shared" si="30"/>
        <v>SAO PAULO</v>
      </c>
      <c r="C395" s="31" t="str">
        <f t="shared" si="30"/>
        <v>RRAS06</v>
      </c>
      <c r="D395" s="31" t="str">
        <f t="shared" si="30"/>
        <v>0304-Tratamento em oncologia</v>
      </c>
      <c r="E395" s="31" t="s">
        <v>59</v>
      </c>
      <c r="F395" s="75" t="s">
        <v>131</v>
      </c>
      <c r="G395" s="32">
        <v>22</v>
      </c>
    </row>
    <row r="396" spans="1:7" outlineLevel="1" x14ac:dyDescent="0.25">
      <c r="A396" s="29"/>
      <c r="B396" s="76" t="s">
        <v>395</v>
      </c>
      <c r="C396" s="31"/>
      <c r="D396" s="31"/>
      <c r="E396" s="31"/>
      <c r="F396" s="75"/>
      <c r="G396" s="32">
        <f>SUBTOTAL(9,G392:G395)</f>
        <v>101</v>
      </c>
    </row>
    <row r="397" spans="1:7" outlineLevel="2" x14ac:dyDescent="0.25">
      <c r="A397" s="29">
        <v>279</v>
      </c>
      <c r="B397" s="31" t="s">
        <v>107</v>
      </c>
      <c r="C397" s="31" t="s">
        <v>66</v>
      </c>
      <c r="D397" s="31" t="str">
        <f>D394</f>
        <v>0304-Tratamento em oncologia</v>
      </c>
      <c r="E397" s="31" t="s">
        <v>57</v>
      </c>
      <c r="F397" s="75" t="s">
        <v>108</v>
      </c>
      <c r="G397" s="32">
        <v>2860</v>
      </c>
    </row>
    <row r="398" spans="1:7" outlineLevel="1" x14ac:dyDescent="0.25">
      <c r="A398" s="29"/>
      <c r="B398" s="76" t="s">
        <v>396</v>
      </c>
      <c r="C398" s="31"/>
      <c r="D398" s="31"/>
      <c r="E398" s="31"/>
      <c r="F398" s="75"/>
      <c r="G398" s="32">
        <f>SUBTOTAL(9,G397:G397)</f>
        <v>2860</v>
      </c>
    </row>
    <row r="399" spans="1:7" outlineLevel="2" x14ac:dyDescent="0.25">
      <c r="A399" s="29">
        <v>280</v>
      </c>
      <c r="B399" s="31" t="s">
        <v>192</v>
      </c>
      <c r="C399" s="31" t="s">
        <v>66</v>
      </c>
      <c r="D399" s="31" t="s">
        <v>20</v>
      </c>
      <c r="E399" s="31" t="s">
        <v>57</v>
      </c>
      <c r="F399" s="75" t="s">
        <v>249</v>
      </c>
      <c r="G399" s="32">
        <v>268</v>
      </c>
    </row>
    <row r="400" spans="1:7" outlineLevel="1" x14ac:dyDescent="0.25">
      <c r="A400" s="29"/>
      <c r="B400" s="76" t="s">
        <v>399</v>
      </c>
      <c r="C400" s="31"/>
      <c r="D400" s="31"/>
      <c r="E400" s="31"/>
      <c r="F400" s="75"/>
      <c r="G400" s="32">
        <f>SUBTOTAL(9,G399:G399)</f>
        <v>268</v>
      </c>
    </row>
    <row r="401" spans="1:7" ht="28.5" outlineLevel="2" x14ac:dyDescent="0.25">
      <c r="A401" s="29">
        <v>281</v>
      </c>
      <c r="B401" s="31" t="s">
        <v>83</v>
      </c>
      <c r="C401" s="31" t="s">
        <v>66</v>
      </c>
      <c r="D401" s="31" t="str">
        <f>D397</f>
        <v>0304-Tratamento em oncologia</v>
      </c>
      <c r="E401" s="31" t="s">
        <v>60</v>
      </c>
      <c r="F401" s="75" t="s">
        <v>84</v>
      </c>
      <c r="G401" s="32">
        <v>2305</v>
      </c>
    </row>
    <row r="402" spans="1:7" outlineLevel="1" x14ac:dyDescent="0.25">
      <c r="A402" s="29"/>
      <c r="B402" s="76" t="s">
        <v>402</v>
      </c>
      <c r="C402" s="31"/>
      <c r="D402" s="31"/>
      <c r="E402" s="31"/>
      <c r="F402" s="75"/>
      <c r="G402" s="32">
        <f>SUBTOTAL(9,G401:G401)</f>
        <v>2305</v>
      </c>
    </row>
    <row r="403" spans="1:7" ht="28.5" outlineLevel="2" x14ac:dyDescent="0.25">
      <c r="A403" s="29">
        <v>282</v>
      </c>
      <c r="B403" s="31" t="s">
        <v>107</v>
      </c>
      <c r="C403" s="31" t="s">
        <v>66</v>
      </c>
      <c r="D403" s="31" t="str">
        <f>D399</f>
        <v>0305-Tratamento em nefrologia</v>
      </c>
      <c r="E403" s="31" t="s">
        <v>58</v>
      </c>
      <c r="F403" s="75" t="s">
        <v>306</v>
      </c>
      <c r="G403" s="32">
        <v>1570</v>
      </c>
    </row>
    <row r="404" spans="1:7" outlineLevel="2" x14ac:dyDescent="0.25">
      <c r="A404" s="29">
        <v>283</v>
      </c>
      <c r="B404" s="31" t="str">
        <f>B403</f>
        <v>TAUBATE</v>
      </c>
      <c r="C404" s="31" t="str">
        <f>C403</f>
        <v>RRAS17</v>
      </c>
      <c r="D404" s="31" t="str">
        <f>D403</f>
        <v>0305-Tratamento em nefrologia</v>
      </c>
      <c r="E404" s="31" t="s">
        <v>57</v>
      </c>
      <c r="F404" s="75" t="s">
        <v>108</v>
      </c>
      <c r="G404" s="32">
        <v>800</v>
      </c>
    </row>
    <row r="405" spans="1:7" outlineLevel="1" x14ac:dyDescent="0.25">
      <c r="A405" s="29"/>
      <c r="B405" s="76" t="s">
        <v>396</v>
      </c>
      <c r="C405" s="31"/>
      <c r="D405" s="31"/>
      <c r="E405" s="31"/>
      <c r="F405" s="75"/>
      <c r="G405" s="32">
        <f>SUBTOTAL(9,G403:G404)</f>
        <v>2370</v>
      </c>
    </row>
    <row r="406" spans="1:7" outlineLevel="2" x14ac:dyDescent="0.25">
      <c r="A406" s="29">
        <v>284</v>
      </c>
      <c r="B406" s="31" t="s">
        <v>33</v>
      </c>
      <c r="C406" s="31" t="s">
        <v>51</v>
      </c>
      <c r="D406" s="31" t="s">
        <v>21</v>
      </c>
      <c r="E406" s="31" t="s">
        <v>57</v>
      </c>
      <c r="F406" s="75" t="s">
        <v>68</v>
      </c>
      <c r="G406" s="32">
        <v>67</v>
      </c>
    </row>
    <row r="407" spans="1:7" outlineLevel="2" x14ac:dyDescent="0.25">
      <c r="A407" s="29">
        <v>285</v>
      </c>
      <c r="B407" s="31" t="str">
        <f>B406</f>
        <v>CAMPINAS</v>
      </c>
      <c r="C407" s="31" t="str">
        <f>C406</f>
        <v>RRAS15</v>
      </c>
      <c r="D407" s="31" t="str">
        <f>D406</f>
        <v>0306-Hemoterapia</v>
      </c>
      <c r="E407" s="31" t="s">
        <v>59</v>
      </c>
      <c r="F407" s="75" t="s">
        <v>370</v>
      </c>
      <c r="G407" s="32">
        <v>87</v>
      </c>
    </row>
    <row r="408" spans="1:7" outlineLevel="1" x14ac:dyDescent="0.25">
      <c r="A408" s="29"/>
      <c r="B408" s="76" t="s">
        <v>391</v>
      </c>
      <c r="C408" s="31"/>
      <c r="D408" s="31"/>
      <c r="E408" s="31"/>
      <c r="F408" s="75"/>
      <c r="G408" s="32">
        <f>SUBTOTAL(9,G406:G407)</f>
        <v>154</v>
      </c>
    </row>
    <row r="409" spans="1:7" outlineLevel="2" x14ac:dyDescent="0.25">
      <c r="A409" s="29">
        <v>286</v>
      </c>
      <c r="B409" s="31" t="s">
        <v>76</v>
      </c>
      <c r="C409" s="31" t="s">
        <v>66</v>
      </c>
      <c r="D409" s="31" t="str">
        <f>D406</f>
        <v>0306-Hemoterapia</v>
      </c>
      <c r="E409" s="31" t="s">
        <v>57</v>
      </c>
      <c r="F409" s="75" t="s">
        <v>77</v>
      </c>
      <c r="G409" s="32">
        <v>59</v>
      </c>
    </row>
    <row r="410" spans="1:7" outlineLevel="1" x14ac:dyDescent="0.25">
      <c r="A410" s="29"/>
      <c r="B410" s="76" t="s">
        <v>392</v>
      </c>
      <c r="C410" s="31"/>
      <c r="D410" s="31"/>
      <c r="E410" s="31"/>
      <c r="F410" s="75"/>
      <c r="G410" s="32">
        <f>SUBTOTAL(9,G409:G409)</f>
        <v>59</v>
      </c>
    </row>
    <row r="411" spans="1:7" outlineLevel="2" x14ac:dyDescent="0.25">
      <c r="A411" s="29">
        <v>287</v>
      </c>
      <c r="B411" s="31" t="s">
        <v>139</v>
      </c>
      <c r="C411" s="31" t="s">
        <v>66</v>
      </c>
      <c r="D411" s="31" t="str">
        <f>D407</f>
        <v>0306-Hemoterapia</v>
      </c>
      <c r="E411" s="31" t="s">
        <v>57</v>
      </c>
      <c r="F411" s="75" t="s">
        <v>140</v>
      </c>
      <c r="G411" s="32">
        <v>176</v>
      </c>
    </row>
    <row r="412" spans="1:7" outlineLevel="1" x14ac:dyDescent="0.25">
      <c r="A412" s="29"/>
      <c r="B412" s="76" t="s">
        <v>393</v>
      </c>
      <c r="C412" s="31"/>
      <c r="D412" s="31"/>
      <c r="E412" s="31"/>
      <c r="F412" s="75"/>
      <c r="G412" s="32">
        <f>SUBTOTAL(9,G411:G411)</f>
        <v>176</v>
      </c>
    </row>
    <row r="413" spans="1:7" outlineLevel="2" x14ac:dyDescent="0.25">
      <c r="A413" s="29">
        <v>288</v>
      </c>
      <c r="B413" s="31" t="s">
        <v>83</v>
      </c>
      <c r="C413" s="31" t="s">
        <v>66</v>
      </c>
      <c r="D413" s="31" t="str">
        <f>D409</f>
        <v>0306-Hemoterapia</v>
      </c>
      <c r="E413" s="31" t="s">
        <v>57</v>
      </c>
      <c r="F413" s="75" t="s">
        <v>132</v>
      </c>
      <c r="G413" s="32">
        <v>18</v>
      </c>
    </row>
    <row r="414" spans="1:7" outlineLevel="1" x14ac:dyDescent="0.25">
      <c r="A414" s="29"/>
      <c r="B414" s="76" t="s">
        <v>402</v>
      </c>
      <c r="C414" s="31"/>
      <c r="D414" s="31"/>
      <c r="E414" s="31"/>
      <c r="F414" s="75"/>
      <c r="G414" s="32">
        <f>SUBTOTAL(9,G413:G413)</f>
        <v>18</v>
      </c>
    </row>
    <row r="415" spans="1:7" outlineLevel="2" x14ac:dyDescent="0.25">
      <c r="A415" s="29">
        <v>289</v>
      </c>
      <c r="B415" s="31" t="s">
        <v>107</v>
      </c>
      <c r="C415" s="31" t="s">
        <v>66</v>
      </c>
      <c r="D415" s="31" t="str">
        <f>D411</f>
        <v>0306-Hemoterapia</v>
      </c>
      <c r="E415" s="31" t="s">
        <v>57</v>
      </c>
      <c r="F415" s="75" t="s">
        <v>108</v>
      </c>
      <c r="G415" s="32">
        <v>29</v>
      </c>
    </row>
    <row r="416" spans="1:7" outlineLevel="1" x14ac:dyDescent="0.25">
      <c r="A416" s="29"/>
      <c r="B416" s="76" t="s">
        <v>396</v>
      </c>
      <c r="C416" s="31"/>
      <c r="D416" s="31"/>
      <c r="E416" s="31"/>
      <c r="F416" s="75"/>
      <c r="G416" s="32">
        <f>SUBTOTAL(9,G415:G415)</f>
        <v>29</v>
      </c>
    </row>
    <row r="417" spans="1:7" outlineLevel="2" x14ac:dyDescent="0.25">
      <c r="A417" s="29">
        <v>290</v>
      </c>
      <c r="B417" s="31" t="s">
        <v>196</v>
      </c>
      <c r="C417" s="31" t="s">
        <v>66</v>
      </c>
      <c r="D417" s="31" t="str">
        <f>D413</f>
        <v>0306-Hemoterapia</v>
      </c>
      <c r="E417" s="31" t="s">
        <v>57</v>
      </c>
      <c r="F417" s="75" t="s">
        <v>222</v>
      </c>
      <c r="G417" s="32">
        <v>66</v>
      </c>
    </row>
    <row r="418" spans="1:7" outlineLevel="1" x14ac:dyDescent="0.25">
      <c r="A418" s="29"/>
      <c r="B418" s="76" t="s">
        <v>397</v>
      </c>
      <c r="C418" s="31"/>
      <c r="D418" s="31"/>
      <c r="E418" s="31"/>
      <c r="F418" s="75"/>
      <c r="G418" s="32">
        <f>SUBTOTAL(9,G417:G417)</f>
        <v>66</v>
      </c>
    </row>
    <row r="419" spans="1:7" outlineLevel="2" x14ac:dyDescent="0.25">
      <c r="A419" s="29">
        <v>291</v>
      </c>
      <c r="B419" s="31" t="s">
        <v>34</v>
      </c>
      <c r="C419" s="31" t="s">
        <v>49</v>
      </c>
      <c r="D419" s="31" t="s">
        <v>38</v>
      </c>
      <c r="E419" s="31" t="s">
        <v>59</v>
      </c>
      <c r="F419" s="75" t="s">
        <v>69</v>
      </c>
      <c r="G419" s="32">
        <v>22</v>
      </c>
    </row>
    <row r="420" spans="1:7" outlineLevel="1" x14ac:dyDescent="0.25">
      <c r="A420" s="29"/>
      <c r="B420" s="76" t="s">
        <v>411</v>
      </c>
      <c r="C420" s="31"/>
      <c r="D420" s="31"/>
      <c r="E420" s="31"/>
      <c r="F420" s="75"/>
      <c r="G420" s="32">
        <f>SUBTOTAL(9,G419:G419)</f>
        <v>22</v>
      </c>
    </row>
    <row r="421" spans="1:7" outlineLevel="2" x14ac:dyDescent="0.25">
      <c r="A421" s="29">
        <v>292</v>
      </c>
      <c r="B421" s="31" t="s">
        <v>33</v>
      </c>
      <c r="C421" s="31" t="s">
        <v>51</v>
      </c>
      <c r="D421" s="31" t="str">
        <f>D417</f>
        <v>0306-Hemoterapia</v>
      </c>
      <c r="E421" s="31" t="s">
        <v>59</v>
      </c>
      <c r="F421" s="75" t="s">
        <v>382</v>
      </c>
      <c r="G421" s="32">
        <v>7</v>
      </c>
    </row>
    <row r="422" spans="1:7" outlineLevel="1" x14ac:dyDescent="0.25">
      <c r="A422" s="29"/>
      <c r="B422" s="76" t="s">
        <v>391</v>
      </c>
      <c r="C422" s="31"/>
      <c r="D422" s="31"/>
      <c r="E422" s="31"/>
      <c r="F422" s="75"/>
      <c r="G422" s="32">
        <f>SUBTOTAL(9,G421:G421)</f>
        <v>7</v>
      </c>
    </row>
    <row r="423" spans="1:7" ht="28.5" outlineLevel="2" x14ac:dyDescent="0.25">
      <c r="A423" s="29">
        <v>293</v>
      </c>
      <c r="B423" s="31" t="s">
        <v>202</v>
      </c>
      <c r="C423" s="31" t="s">
        <v>143</v>
      </c>
      <c r="D423" s="31" t="str">
        <f>D419</f>
        <v>0307-Tratamentos odontológicos</v>
      </c>
      <c r="E423" s="31" t="s">
        <v>60</v>
      </c>
      <c r="F423" s="75" t="s">
        <v>203</v>
      </c>
      <c r="G423" s="32">
        <v>13</v>
      </c>
    </row>
    <row r="424" spans="1:7" outlineLevel="1" x14ac:dyDescent="0.25">
      <c r="A424" s="29"/>
      <c r="B424" s="76" t="s">
        <v>408</v>
      </c>
      <c r="C424" s="31"/>
      <c r="D424" s="31"/>
      <c r="E424" s="31"/>
      <c r="F424" s="75"/>
      <c r="G424" s="32">
        <f>SUBTOTAL(9,G423:G423)</f>
        <v>13</v>
      </c>
    </row>
    <row r="425" spans="1:7" outlineLevel="2" x14ac:dyDescent="0.25">
      <c r="A425" s="29">
        <v>294</v>
      </c>
      <c r="B425" s="31" t="s">
        <v>3</v>
      </c>
      <c r="C425" s="31" t="s">
        <v>48</v>
      </c>
      <c r="D425" s="31" t="s">
        <v>22</v>
      </c>
      <c r="E425" s="31" t="s">
        <v>67</v>
      </c>
      <c r="F425" s="75" t="s">
        <v>179</v>
      </c>
      <c r="G425" s="32">
        <v>25</v>
      </c>
    </row>
    <row r="426" spans="1:7" outlineLevel="1" x14ac:dyDescent="0.25">
      <c r="A426" s="29"/>
      <c r="B426" s="76" t="s">
        <v>395</v>
      </c>
      <c r="C426" s="31"/>
      <c r="D426" s="31"/>
      <c r="E426" s="31"/>
      <c r="F426" s="75"/>
      <c r="G426" s="32">
        <f>SUBTOTAL(9,G425:G425)</f>
        <v>25</v>
      </c>
    </row>
    <row r="427" spans="1:7" outlineLevel="2" x14ac:dyDescent="0.25">
      <c r="A427" s="29">
        <v>295</v>
      </c>
      <c r="B427" s="31" t="s">
        <v>107</v>
      </c>
      <c r="C427" s="31" t="s">
        <v>66</v>
      </c>
      <c r="D427" s="31" t="str">
        <f>D423</f>
        <v>0307-Tratamentos odontológicos</v>
      </c>
      <c r="E427" s="31" t="s">
        <v>57</v>
      </c>
      <c r="F427" s="75" t="s">
        <v>108</v>
      </c>
      <c r="G427" s="32">
        <v>84</v>
      </c>
    </row>
    <row r="428" spans="1:7" outlineLevel="1" x14ac:dyDescent="0.25">
      <c r="A428" s="29"/>
      <c r="B428" s="76" t="s">
        <v>396</v>
      </c>
      <c r="C428" s="31"/>
      <c r="D428" s="31"/>
      <c r="E428" s="31"/>
      <c r="F428" s="75"/>
      <c r="G428" s="32">
        <f>SUBTOTAL(9,G427:G427)</f>
        <v>84</v>
      </c>
    </row>
    <row r="429" spans="1:7" ht="28.5" outlineLevel="2" x14ac:dyDescent="0.25">
      <c r="A429" s="29">
        <v>296</v>
      </c>
      <c r="B429" s="31" t="s">
        <v>196</v>
      </c>
      <c r="C429" s="31" t="s">
        <v>66</v>
      </c>
      <c r="D429" s="31" t="str">
        <f>D425</f>
        <v>0309-Terapias especializadas</v>
      </c>
      <c r="E429" s="31" t="s">
        <v>60</v>
      </c>
      <c r="F429" s="75" t="s">
        <v>371</v>
      </c>
      <c r="G429" s="32">
        <v>2</v>
      </c>
    </row>
    <row r="430" spans="1:7" outlineLevel="1" x14ac:dyDescent="0.25">
      <c r="A430" s="29"/>
      <c r="B430" s="76" t="s">
        <v>397</v>
      </c>
      <c r="C430" s="31"/>
      <c r="D430" s="31"/>
      <c r="E430" s="31"/>
      <c r="F430" s="75"/>
      <c r="G430" s="32">
        <f>SUBTOTAL(9,G429:G429)</f>
        <v>2</v>
      </c>
    </row>
    <row r="431" spans="1:7" ht="28.5" outlineLevel="2" x14ac:dyDescent="0.25">
      <c r="A431" s="29">
        <v>297</v>
      </c>
      <c r="B431" s="31" t="s">
        <v>98</v>
      </c>
      <c r="C431" s="31" t="s">
        <v>66</v>
      </c>
      <c r="D431" s="31" t="s">
        <v>23</v>
      </c>
      <c r="E431" s="31" t="s">
        <v>57</v>
      </c>
      <c r="F431" s="75" t="s">
        <v>383</v>
      </c>
      <c r="G431" s="32">
        <v>1</v>
      </c>
    </row>
    <row r="432" spans="1:7" outlineLevel="1" x14ac:dyDescent="0.25">
      <c r="A432" s="29"/>
      <c r="B432" s="76" t="s">
        <v>415</v>
      </c>
      <c r="C432" s="31"/>
      <c r="D432" s="31"/>
      <c r="E432" s="31"/>
      <c r="F432" s="75"/>
      <c r="G432" s="32">
        <f>SUBTOTAL(9,G431:G431)</f>
        <v>1</v>
      </c>
    </row>
    <row r="433" spans="1:7" outlineLevel="2" x14ac:dyDescent="0.25">
      <c r="A433" s="29">
        <v>298</v>
      </c>
      <c r="B433" s="31" t="s">
        <v>76</v>
      </c>
      <c r="C433" s="31" t="s">
        <v>66</v>
      </c>
      <c r="D433" s="31" t="str">
        <f>D429</f>
        <v>0309-Terapias especializadas</v>
      </c>
      <c r="E433" s="31" t="s">
        <v>57</v>
      </c>
      <c r="F433" s="75" t="s">
        <v>77</v>
      </c>
      <c r="G433" s="32">
        <v>3</v>
      </c>
    </row>
    <row r="434" spans="1:7" outlineLevel="2" x14ac:dyDescent="0.25">
      <c r="A434" s="29">
        <v>299</v>
      </c>
      <c r="B434" s="31" t="str">
        <f>B433</f>
        <v>CARAGUATATUBA</v>
      </c>
      <c r="C434" s="31" t="str">
        <f>C433</f>
        <v>RRAS17</v>
      </c>
      <c r="D434" s="31" t="str">
        <f>D433</f>
        <v>0309-Terapias especializadas</v>
      </c>
      <c r="E434" s="31" t="s">
        <v>67</v>
      </c>
      <c r="F434" s="75" t="s">
        <v>78</v>
      </c>
      <c r="G434" s="32">
        <v>125</v>
      </c>
    </row>
    <row r="435" spans="1:7" outlineLevel="1" x14ac:dyDescent="0.25">
      <c r="A435" s="29"/>
      <c r="B435" s="76" t="s">
        <v>392</v>
      </c>
      <c r="C435" s="31"/>
      <c r="D435" s="31"/>
      <c r="E435" s="31"/>
      <c r="F435" s="75"/>
      <c r="G435" s="32">
        <f>SUBTOTAL(9,G433:G434)</f>
        <v>128</v>
      </c>
    </row>
    <row r="436" spans="1:7" outlineLevel="2" x14ac:dyDescent="0.25">
      <c r="A436" s="29">
        <v>300</v>
      </c>
      <c r="B436" s="31" t="s">
        <v>139</v>
      </c>
      <c r="C436" s="31" t="s">
        <v>66</v>
      </c>
      <c r="D436" s="31" t="str">
        <f>D433</f>
        <v>0309-Terapias especializadas</v>
      </c>
      <c r="E436" s="31" t="s">
        <v>57</v>
      </c>
      <c r="F436" s="75" t="s">
        <v>140</v>
      </c>
      <c r="G436" s="32">
        <v>3</v>
      </c>
    </row>
    <row r="437" spans="1:7" outlineLevel="1" x14ac:dyDescent="0.25">
      <c r="A437" s="29"/>
      <c r="B437" s="76" t="s">
        <v>393</v>
      </c>
      <c r="C437" s="31"/>
      <c r="D437" s="31"/>
      <c r="E437" s="31"/>
      <c r="F437" s="75"/>
      <c r="G437" s="32">
        <f>SUBTOTAL(9,G436:G436)</f>
        <v>3</v>
      </c>
    </row>
    <row r="438" spans="1:7" outlineLevel="2" x14ac:dyDescent="0.25">
      <c r="A438" s="29">
        <v>301</v>
      </c>
      <c r="B438" s="31" t="s">
        <v>151</v>
      </c>
      <c r="C438" s="31" t="s">
        <v>64</v>
      </c>
      <c r="D438" s="31" t="str">
        <f>D434</f>
        <v>0309-Terapias especializadas</v>
      </c>
      <c r="E438" s="31" t="s">
        <v>57</v>
      </c>
      <c r="F438" s="75" t="s">
        <v>356</v>
      </c>
      <c r="G438" s="32">
        <v>1</v>
      </c>
    </row>
    <row r="439" spans="1:7" outlineLevel="1" x14ac:dyDescent="0.25">
      <c r="A439" s="29"/>
      <c r="B439" s="76" t="s">
        <v>406</v>
      </c>
      <c r="C439" s="31"/>
      <c r="D439" s="31"/>
      <c r="E439" s="31"/>
      <c r="F439" s="75"/>
      <c r="G439" s="32">
        <f>SUBTOTAL(9,G438:G438)</f>
        <v>1</v>
      </c>
    </row>
    <row r="440" spans="1:7" outlineLevel="2" x14ac:dyDescent="0.25">
      <c r="A440" s="29">
        <v>302</v>
      </c>
      <c r="B440" s="31" t="s">
        <v>261</v>
      </c>
      <c r="C440" s="31" t="s">
        <v>65</v>
      </c>
      <c r="D440" s="31" t="str">
        <f>D436</f>
        <v>0309-Terapias especializadas</v>
      </c>
      <c r="E440" s="31" t="s">
        <v>57</v>
      </c>
      <c r="F440" s="75" t="s">
        <v>384</v>
      </c>
      <c r="G440" s="32">
        <v>1</v>
      </c>
    </row>
    <row r="441" spans="1:7" outlineLevel="1" x14ac:dyDescent="0.25">
      <c r="A441" s="29"/>
      <c r="B441" s="76" t="s">
        <v>416</v>
      </c>
      <c r="C441" s="31"/>
      <c r="D441" s="31"/>
      <c r="E441" s="31"/>
      <c r="F441" s="75"/>
      <c r="G441" s="32">
        <f>SUBTOTAL(9,G440:G440)</f>
        <v>1</v>
      </c>
    </row>
    <row r="442" spans="1:7" outlineLevel="2" x14ac:dyDescent="0.25">
      <c r="A442" s="29">
        <v>303</v>
      </c>
      <c r="B442" s="31" t="s">
        <v>82</v>
      </c>
      <c r="C442" s="31" t="s">
        <v>66</v>
      </c>
      <c r="D442" s="31" t="str">
        <f>D438</f>
        <v>0309-Terapias especializadas</v>
      </c>
      <c r="E442" s="31" t="s">
        <v>57</v>
      </c>
      <c r="F442" s="75" t="s">
        <v>92</v>
      </c>
      <c r="G442" s="32">
        <v>1</v>
      </c>
    </row>
    <row r="443" spans="1:7" outlineLevel="2" x14ac:dyDescent="0.25">
      <c r="A443" s="29">
        <v>304</v>
      </c>
      <c r="B443" s="31" t="str">
        <f t="shared" ref="B443:D444" si="31">B442</f>
        <v>SAO JOSE DOS CAMPOS</v>
      </c>
      <c r="C443" s="31" t="str">
        <f t="shared" si="31"/>
        <v>RRAS17</v>
      </c>
      <c r="D443" s="31" t="str">
        <f t="shared" si="31"/>
        <v>0309-Terapias especializadas</v>
      </c>
      <c r="E443" s="31" t="s">
        <v>59</v>
      </c>
      <c r="F443" s="75" t="s">
        <v>121</v>
      </c>
      <c r="G443" s="32">
        <v>2</v>
      </c>
    </row>
    <row r="444" spans="1:7" ht="28.5" outlineLevel="2" x14ac:dyDescent="0.25">
      <c r="A444" s="29">
        <v>305</v>
      </c>
      <c r="B444" s="31" t="str">
        <f t="shared" si="31"/>
        <v>SAO JOSE DOS CAMPOS</v>
      </c>
      <c r="C444" s="31" t="str">
        <f t="shared" si="31"/>
        <v>RRAS17</v>
      </c>
      <c r="D444" s="31" t="str">
        <f t="shared" si="31"/>
        <v>0309-Terapias especializadas</v>
      </c>
      <c r="E444" s="31" t="s">
        <v>60</v>
      </c>
      <c r="F444" s="75" t="s">
        <v>199</v>
      </c>
      <c r="G444" s="32">
        <v>1</v>
      </c>
    </row>
    <row r="445" spans="1:7" outlineLevel="1" x14ac:dyDescent="0.25">
      <c r="A445" s="29"/>
      <c r="B445" s="76" t="s">
        <v>394</v>
      </c>
      <c r="C445" s="31"/>
      <c r="D445" s="31"/>
      <c r="E445" s="31"/>
      <c r="F445" s="75"/>
      <c r="G445" s="32">
        <f>SUBTOTAL(9,G442:G444)</f>
        <v>4</v>
      </c>
    </row>
    <row r="446" spans="1:7" outlineLevel="2" x14ac:dyDescent="0.25">
      <c r="A446" s="29">
        <v>306</v>
      </c>
      <c r="B446" s="31" t="s">
        <v>385</v>
      </c>
      <c r="C446" s="31" t="s">
        <v>66</v>
      </c>
      <c r="D446" s="31" t="str">
        <f>D443</f>
        <v>0309-Terapias especializadas</v>
      </c>
      <c r="E446" s="31" t="s">
        <v>57</v>
      </c>
      <c r="F446" s="75" t="s">
        <v>386</v>
      </c>
      <c r="G446" s="32">
        <v>2</v>
      </c>
    </row>
    <row r="447" spans="1:7" outlineLevel="1" x14ac:dyDescent="0.25">
      <c r="A447" s="29"/>
      <c r="B447" s="76" t="s">
        <v>417</v>
      </c>
      <c r="C447" s="31"/>
      <c r="D447" s="31"/>
      <c r="E447" s="31"/>
      <c r="F447" s="75"/>
      <c r="G447" s="32">
        <f>SUBTOTAL(9,G446:G446)</f>
        <v>2</v>
      </c>
    </row>
    <row r="448" spans="1:7" outlineLevel="2" x14ac:dyDescent="0.25">
      <c r="A448" s="29">
        <v>307</v>
      </c>
      <c r="B448" s="31" t="s">
        <v>3</v>
      </c>
      <c r="C448" s="31" t="s">
        <v>48</v>
      </c>
      <c r="D448" s="31" t="str">
        <f>D444</f>
        <v>0309-Terapias especializadas</v>
      </c>
      <c r="E448" s="31" t="s">
        <v>57</v>
      </c>
      <c r="F448" s="75" t="s">
        <v>105</v>
      </c>
      <c r="G448" s="32">
        <v>1</v>
      </c>
    </row>
    <row r="449" spans="1:7" outlineLevel="2" x14ac:dyDescent="0.25">
      <c r="A449" s="29">
        <v>308</v>
      </c>
      <c r="B449" s="31" t="str">
        <f t="shared" ref="B449:D451" si="32">B448</f>
        <v>SAO PAULO</v>
      </c>
      <c r="C449" s="31" t="str">
        <f t="shared" si="32"/>
        <v>RRAS06</v>
      </c>
      <c r="D449" s="31" t="str">
        <f t="shared" si="32"/>
        <v>0309-Terapias especializadas</v>
      </c>
      <c r="E449" s="31" t="s">
        <v>57</v>
      </c>
      <c r="F449" s="75" t="s">
        <v>54</v>
      </c>
      <c r="G449" s="32">
        <v>21</v>
      </c>
    </row>
    <row r="450" spans="1:7" outlineLevel="2" x14ac:dyDescent="0.25">
      <c r="A450" s="29">
        <v>309</v>
      </c>
      <c r="B450" s="31" t="str">
        <f t="shared" si="32"/>
        <v>SAO PAULO</v>
      </c>
      <c r="C450" s="31" t="str">
        <f t="shared" si="32"/>
        <v>RRAS06</v>
      </c>
      <c r="D450" s="31" t="str">
        <f t="shared" si="32"/>
        <v>0309-Terapias especializadas</v>
      </c>
      <c r="E450" s="31" t="s">
        <v>57</v>
      </c>
      <c r="F450" s="75" t="s">
        <v>53</v>
      </c>
      <c r="G450" s="32">
        <v>1</v>
      </c>
    </row>
    <row r="451" spans="1:7" outlineLevel="2" x14ac:dyDescent="0.25">
      <c r="A451" s="29">
        <v>310</v>
      </c>
      <c r="B451" s="31" t="str">
        <f t="shared" si="32"/>
        <v>SAO PAULO</v>
      </c>
      <c r="C451" s="31" t="str">
        <f t="shared" si="32"/>
        <v>RRAS06</v>
      </c>
      <c r="D451" s="31" t="str">
        <f t="shared" si="32"/>
        <v>0309-Terapias especializadas</v>
      </c>
      <c r="E451" s="31" t="s">
        <v>59</v>
      </c>
      <c r="F451" s="75" t="s">
        <v>131</v>
      </c>
      <c r="G451" s="32">
        <v>1</v>
      </c>
    </row>
    <row r="452" spans="1:7" outlineLevel="1" x14ac:dyDescent="0.25">
      <c r="A452" s="29"/>
      <c r="B452" s="76" t="s">
        <v>395</v>
      </c>
      <c r="C452" s="31"/>
      <c r="D452" s="31"/>
      <c r="E452" s="31"/>
      <c r="F452" s="75"/>
      <c r="G452" s="32">
        <f>SUBTOTAL(9,G448:G451)</f>
        <v>24</v>
      </c>
    </row>
    <row r="453" spans="1:7" outlineLevel="2" x14ac:dyDescent="0.25">
      <c r="A453" s="29">
        <v>311</v>
      </c>
      <c r="B453" s="31" t="s">
        <v>107</v>
      </c>
      <c r="C453" s="31" t="s">
        <v>66</v>
      </c>
      <c r="D453" s="31" t="str">
        <f>D450</f>
        <v>0309-Terapias especializadas</v>
      </c>
      <c r="E453" s="31" t="s">
        <v>57</v>
      </c>
      <c r="F453" s="75" t="s">
        <v>134</v>
      </c>
      <c r="G453" s="32">
        <v>3</v>
      </c>
    </row>
    <row r="454" spans="1:7" outlineLevel="2" x14ac:dyDescent="0.25">
      <c r="A454" s="29">
        <v>312</v>
      </c>
      <c r="B454" s="31" t="str">
        <f>B453</f>
        <v>TAUBATE</v>
      </c>
      <c r="C454" s="31" t="str">
        <f>C453</f>
        <v>RRAS17</v>
      </c>
      <c r="D454" s="31" t="str">
        <f>D453</f>
        <v>0309-Terapias especializadas</v>
      </c>
      <c r="E454" s="31" t="s">
        <v>57</v>
      </c>
      <c r="F454" s="75" t="s">
        <v>108</v>
      </c>
      <c r="G454" s="32">
        <v>171</v>
      </c>
    </row>
    <row r="455" spans="1:7" outlineLevel="1" x14ac:dyDescent="0.25">
      <c r="A455" s="29"/>
      <c r="B455" s="76" t="s">
        <v>396</v>
      </c>
      <c r="C455" s="31"/>
      <c r="D455" s="31"/>
      <c r="E455" s="31"/>
      <c r="F455" s="75"/>
      <c r="G455" s="32">
        <f>SUBTOTAL(9,G453:G454)</f>
        <v>174</v>
      </c>
    </row>
    <row r="456" spans="1:7" outlineLevel="2" x14ac:dyDescent="0.25">
      <c r="A456" s="29">
        <v>313</v>
      </c>
      <c r="B456" s="31" t="s">
        <v>196</v>
      </c>
      <c r="C456" s="31" t="s">
        <v>66</v>
      </c>
      <c r="D456" s="31" t="str">
        <f>D453</f>
        <v>0309-Terapias especializadas</v>
      </c>
      <c r="E456" s="31" t="s">
        <v>57</v>
      </c>
      <c r="F456" s="75" t="s">
        <v>222</v>
      </c>
      <c r="G456" s="32">
        <v>1423</v>
      </c>
    </row>
    <row r="457" spans="1:7" outlineLevel="1" x14ac:dyDescent="0.25">
      <c r="A457" s="29"/>
      <c r="B457" s="76" t="s">
        <v>397</v>
      </c>
      <c r="C457" s="31"/>
      <c r="D457" s="31"/>
      <c r="E457" s="31"/>
      <c r="F457" s="75"/>
      <c r="G457" s="32">
        <f>SUBTOTAL(9,G456:G456)</f>
        <v>1423</v>
      </c>
    </row>
    <row r="458" spans="1:7" ht="28.5" outlineLevel="2" x14ac:dyDescent="0.25">
      <c r="A458" s="29">
        <v>314</v>
      </c>
      <c r="B458" s="31" t="s">
        <v>83</v>
      </c>
      <c r="C458" s="31" t="s">
        <v>66</v>
      </c>
      <c r="D458" s="31" t="s">
        <v>39</v>
      </c>
      <c r="E458" s="31" t="s">
        <v>57</v>
      </c>
      <c r="F458" s="75" t="s">
        <v>132</v>
      </c>
      <c r="G458" s="32">
        <v>1</v>
      </c>
    </row>
    <row r="459" spans="1:7" outlineLevel="1" x14ac:dyDescent="0.25">
      <c r="A459" s="29"/>
      <c r="B459" s="76" t="s">
        <v>402</v>
      </c>
      <c r="C459" s="31"/>
      <c r="D459" s="31"/>
      <c r="E459" s="31"/>
      <c r="F459" s="75"/>
      <c r="G459" s="32">
        <f>SUBTOTAL(9,G458:G458)</f>
        <v>1</v>
      </c>
    </row>
    <row r="460" spans="1:7" outlineLevel="2" x14ac:dyDescent="0.25">
      <c r="A460" s="29">
        <v>315</v>
      </c>
      <c r="B460" s="31" t="s">
        <v>107</v>
      </c>
      <c r="C460" s="31" t="s">
        <v>66</v>
      </c>
      <c r="D460" s="31" t="str">
        <f>D456</f>
        <v>0309-Terapias especializadas</v>
      </c>
      <c r="E460" s="31" t="s">
        <v>57</v>
      </c>
      <c r="F460" s="75" t="s">
        <v>108</v>
      </c>
      <c r="G460" s="32">
        <v>130</v>
      </c>
    </row>
    <row r="461" spans="1:7" outlineLevel="1" x14ac:dyDescent="0.25">
      <c r="A461" s="29"/>
      <c r="B461" s="76" t="s">
        <v>396</v>
      </c>
      <c r="C461" s="31"/>
      <c r="D461" s="31"/>
      <c r="E461" s="31"/>
      <c r="F461" s="75"/>
      <c r="G461" s="32">
        <f>SUBTOTAL(9,G460:G460)</f>
        <v>130</v>
      </c>
    </row>
    <row r="462" spans="1:7" ht="28.5" outlineLevel="2" x14ac:dyDescent="0.25">
      <c r="A462" s="29">
        <v>316</v>
      </c>
      <c r="B462" s="31" t="s">
        <v>196</v>
      </c>
      <c r="C462" s="31" t="s">
        <v>66</v>
      </c>
      <c r="D462" s="31" t="str">
        <f>D458</f>
        <v>0404-Cirurgia vias aéreas superiores,cabeça pes</v>
      </c>
      <c r="E462" s="31" t="s">
        <v>61</v>
      </c>
      <c r="F462" s="75" t="s">
        <v>387</v>
      </c>
      <c r="G462" s="32">
        <v>27</v>
      </c>
    </row>
    <row r="463" spans="1:7" ht="28.5" outlineLevel="2" x14ac:dyDescent="0.25">
      <c r="A463" s="29">
        <v>317</v>
      </c>
      <c r="B463" s="31" t="str">
        <f t="shared" ref="B463:D466" si="33">B462</f>
        <v>UBATUBA</v>
      </c>
      <c r="C463" s="31" t="str">
        <f t="shared" si="33"/>
        <v>RRAS17</v>
      </c>
      <c r="D463" s="31" t="str">
        <f t="shared" si="33"/>
        <v>0404-Cirurgia vias aéreas superiores,cabeça pes</v>
      </c>
      <c r="E463" s="31" t="s">
        <v>61</v>
      </c>
      <c r="F463" s="75" t="s">
        <v>388</v>
      </c>
      <c r="G463" s="32">
        <v>1</v>
      </c>
    </row>
    <row r="464" spans="1:7" ht="28.5" outlineLevel="2" x14ac:dyDescent="0.25">
      <c r="A464" s="29">
        <v>318</v>
      </c>
      <c r="B464" s="31" t="str">
        <f t="shared" si="33"/>
        <v>UBATUBA</v>
      </c>
      <c r="C464" s="31" t="str">
        <f t="shared" si="33"/>
        <v>RRAS17</v>
      </c>
      <c r="D464" s="31" t="str">
        <f t="shared" si="33"/>
        <v>0404-Cirurgia vias aéreas superiores,cabeça pes</v>
      </c>
      <c r="E464" s="31" t="s">
        <v>57</v>
      </c>
      <c r="F464" s="75" t="s">
        <v>222</v>
      </c>
      <c r="G464" s="32">
        <v>1</v>
      </c>
    </row>
    <row r="465" spans="1:7" ht="28.5" outlineLevel="2" x14ac:dyDescent="0.25">
      <c r="A465" s="29">
        <v>319</v>
      </c>
      <c r="B465" s="31" t="str">
        <f t="shared" si="33"/>
        <v>UBATUBA</v>
      </c>
      <c r="C465" s="31" t="str">
        <f t="shared" si="33"/>
        <v>RRAS17</v>
      </c>
      <c r="D465" s="31" t="str">
        <f t="shared" si="33"/>
        <v>0404-Cirurgia vias aéreas superiores,cabeça pes</v>
      </c>
      <c r="E465" s="31" t="s">
        <v>61</v>
      </c>
      <c r="F465" s="75" t="s">
        <v>389</v>
      </c>
      <c r="G465" s="32">
        <v>4</v>
      </c>
    </row>
    <row r="466" spans="1:7" ht="28.5" outlineLevel="2" x14ac:dyDescent="0.25">
      <c r="A466" s="29">
        <v>320</v>
      </c>
      <c r="B466" s="31" t="str">
        <f t="shared" si="33"/>
        <v>UBATUBA</v>
      </c>
      <c r="C466" s="31" t="str">
        <f t="shared" si="33"/>
        <v>RRAS17</v>
      </c>
      <c r="D466" s="31" t="str">
        <f t="shared" si="33"/>
        <v>0404-Cirurgia vias aéreas superiores,cabeça pes</v>
      </c>
      <c r="E466" s="31" t="s">
        <v>60</v>
      </c>
      <c r="F466" s="75" t="s">
        <v>390</v>
      </c>
      <c r="G466" s="32">
        <v>24</v>
      </c>
    </row>
    <row r="467" spans="1:7" outlineLevel="1" x14ac:dyDescent="0.25">
      <c r="A467" s="29"/>
      <c r="B467" s="76" t="s">
        <v>397</v>
      </c>
      <c r="C467" s="31"/>
      <c r="D467" s="31"/>
      <c r="E467" s="31"/>
      <c r="F467" s="75"/>
      <c r="G467" s="32">
        <f>SUBTOTAL(9,G462:G466)</f>
        <v>57</v>
      </c>
    </row>
    <row r="468" spans="1:7" outlineLevel="2" x14ac:dyDescent="0.25">
      <c r="A468" s="29">
        <v>321</v>
      </c>
      <c r="B468" s="31" t="s">
        <v>76</v>
      </c>
      <c r="C468" s="31" t="s">
        <v>66</v>
      </c>
      <c r="D468" s="31" t="s">
        <v>24</v>
      </c>
      <c r="E468" s="31" t="s">
        <v>67</v>
      </c>
      <c r="F468" s="75" t="s">
        <v>78</v>
      </c>
      <c r="G468" s="32">
        <v>400</v>
      </c>
    </row>
    <row r="469" spans="1:7" outlineLevel="1" x14ac:dyDescent="0.25">
      <c r="A469" s="29"/>
      <c r="B469" s="76" t="s">
        <v>392</v>
      </c>
      <c r="C469" s="31"/>
      <c r="D469" s="31"/>
      <c r="E469" s="31"/>
      <c r="F469" s="75"/>
      <c r="G469" s="32">
        <f>SUBTOTAL(9,G468:G468)</f>
        <v>400</v>
      </c>
    </row>
    <row r="470" spans="1:7" ht="28.5" outlineLevel="2" x14ac:dyDescent="0.25">
      <c r="A470" s="29">
        <v>322</v>
      </c>
      <c r="B470" s="31" t="s">
        <v>3</v>
      </c>
      <c r="C470" s="31" t="s">
        <v>48</v>
      </c>
      <c r="D470" s="31" t="str">
        <f>D466</f>
        <v>0404-Cirurgia vias aéreas superiores,cabeça pes</v>
      </c>
      <c r="E470" s="31" t="s">
        <v>57</v>
      </c>
      <c r="F470" s="75" t="s">
        <v>105</v>
      </c>
      <c r="G470" s="32">
        <v>6</v>
      </c>
    </row>
    <row r="471" spans="1:7" ht="28.5" outlineLevel="2" x14ac:dyDescent="0.25">
      <c r="A471" s="29">
        <v>323</v>
      </c>
      <c r="B471" s="31" t="str">
        <f>B470</f>
        <v>SAO PAULO</v>
      </c>
      <c r="C471" s="31" t="str">
        <f>C470</f>
        <v>RRAS06</v>
      </c>
      <c r="D471" s="31" t="str">
        <f>D470</f>
        <v>0404-Cirurgia vias aéreas superiores,cabeça pes</v>
      </c>
      <c r="E471" s="31" t="s">
        <v>57</v>
      </c>
      <c r="F471" s="75" t="s">
        <v>175</v>
      </c>
      <c r="G471" s="32">
        <v>1</v>
      </c>
    </row>
    <row r="472" spans="1:7" outlineLevel="1" x14ac:dyDescent="0.25">
      <c r="A472" s="29"/>
      <c r="B472" s="76" t="s">
        <v>395</v>
      </c>
      <c r="C472" s="31"/>
      <c r="D472" s="31"/>
      <c r="E472" s="31"/>
      <c r="F472" s="75"/>
      <c r="G472" s="32">
        <f>SUBTOTAL(9,G470:G471)</f>
        <v>7</v>
      </c>
    </row>
    <row r="473" spans="1:7" ht="28.5" outlineLevel="2" x14ac:dyDescent="0.25">
      <c r="A473" s="29">
        <v>324</v>
      </c>
      <c r="B473" s="31" t="s">
        <v>4</v>
      </c>
      <c r="C473" s="31" t="s">
        <v>47</v>
      </c>
      <c r="D473" s="31" t="str">
        <f>D470</f>
        <v>0404-Cirurgia vias aéreas superiores,cabeça pes</v>
      </c>
      <c r="E473" s="31" t="s">
        <v>59</v>
      </c>
      <c r="F473" s="75" t="s">
        <v>55</v>
      </c>
      <c r="G473" s="32">
        <v>1</v>
      </c>
    </row>
    <row r="474" spans="1:7" outlineLevel="1" x14ac:dyDescent="0.25">
      <c r="A474" s="29"/>
      <c r="B474" s="76" t="s">
        <v>409</v>
      </c>
      <c r="C474" s="31"/>
      <c r="D474" s="31"/>
      <c r="E474" s="31"/>
      <c r="F474" s="75"/>
      <c r="G474" s="32">
        <f>SUBTOTAL(9,G473:G473)</f>
        <v>1</v>
      </c>
    </row>
    <row r="475" spans="1:7" ht="28.5" outlineLevel="2" x14ac:dyDescent="0.25">
      <c r="A475" s="29">
        <v>325</v>
      </c>
      <c r="B475" s="31" t="s">
        <v>107</v>
      </c>
      <c r="C475" s="31" t="s">
        <v>66</v>
      </c>
      <c r="D475" s="31" t="str">
        <f>D471</f>
        <v>0404-Cirurgia vias aéreas superiores,cabeça pes</v>
      </c>
      <c r="E475" s="31" t="s">
        <v>57</v>
      </c>
      <c r="F475" s="75" t="s">
        <v>108</v>
      </c>
      <c r="G475" s="32">
        <v>85</v>
      </c>
    </row>
    <row r="476" spans="1:7" outlineLevel="1" x14ac:dyDescent="0.25">
      <c r="A476" s="29"/>
      <c r="B476" s="76" t="s">
        <v>396</v>
      </c>
      <c r="C476" s="31"/>
      <c r="D476" s="31"/>
      <c r="E476" s="31"/>
      <c r="F476" s="75"/>
      <c r="G476" s="32">
        <f>SUBTOTAL(9,G475:G475)</f>
        <v>85</v>
      </c>
    </row>
    <row r="477" spans="1:7" ht="28.5" outlineLevel="2" x14ac:dyDescent="0.25">
      <c r="A477" s="29">
        <v>326</v>
      </c>
      <c r="B477" s="31" t="s">
        <v>33</v>
      </c>
      <c r="C477" s="31" t="s">
        <v>51</v>
      </c>
      <c r="D477" s="31" t="s">
        <v>40</v>
      </c>
      <c r="E477" s="31" t="s">
        <v>57</v>
      </c>
      <c r="F477" s="75" t="s">
        <v>68</v>
      </c>
      <c r="G477" s="32">
        <v>1</v>
      </c>
    </row>
    <row r="478" spans="1:7" outlineLevel="1" x14ac:dyDescent="0.25">
      <c r="A478" s="29"/>
      <c r="B478" s="76" t="s">
        <v>391</v>
      </c>
      <c r="C478" s="31"/>
      <c r="D478" s="31"/>
      <c r="E478" s="31"/>
      <c r="F478" s="75"/>
      <c r="G478" s="32">
        <f>SUBTOTAL(9,G477:G477)</f>
        <v>1</v>
      </c>
    </row>
    <row r="479" spans="1:7" ht="28.5" outlineLevel="2" x14ac:dyDescent="0.25">
      <c r="A479" s="29">
        <v>327</v>
      </c>
      <c r="B479" s="31" t="s">
        <v>3</v>
      </c>
      <c r="C479" s="31" t="s">
        <v>48</v>
      </c>
      <c r="D479" s="31" t="str">
        <f>D475</f>
        <v>0404-Cirurgia vias aéreas superiores,cabeça pes</v>
      </c>
      <c r="E479" s="31" t="s">
        <v>57</v>
      </c>
      <c r="F479" s="75" t="s">
        <v>54</v>
      </c>
      <c r="G479" s="32">
        <v>1</v>
      </c>
    </row>
    <row r="480" spans="1:7" outlineLevel="1" x14ac:dyDescent="0.25">
      <c r="A480" s="29"/>
      <c r="B480" s="76" t="s">
        <v>395</v>
      </c>
      <c r="C480" s="31"/>
      <c r="D480" s="31"/>
      <c r="E480" s="31"/>
      <c r="F480" s="75"/>
      <c r="G480" s="32">
        <f>SUBTOTAL(9,G479:G479)</f>
        <v>1</v>
      </c>
    </row>
    <row r="481" spans="1:7" ht="28.5" outlineLevel="2" x14ac:dyDescent="0.25">
      <c r="A481" s="29">
        <v>328</v>
      </c>
      <c r="B481" s="31" t="s">
        <v>107</v>
      </c>
      <c r="C481" s="31" t="s">
        <v>66</v>
      </c>
      <c r="D481" s="31" t="str">
        <f>D477</f>
        <v>0407-Cirurgia apar.digest.orgãos anex parede ab</v>
      </c>
      <c r="E481" s="31" t="s">
        <v>57</v>
      </c>
      <c r="F481" s="75" t="s">
        <v>108</v>
      </c>
      <c r="G481" s="32">
        <v>3</v>
      </c>
    </row>
    <row r="482" spans="1:7" outlineLevel="1" x14ac:dyDescent="0.25">
      <c r="A482" s="29"/>
      <c r="B482" s="76" t="s">
        <v>396</v>
      </c>
      <c r="C482" s="31"/>
      <c r="D482" s="31"/>
      <c r="E482" s="31"/>
      <c r="F482" s="75"/>
      <c r="G482" s="32">
        <f>SUBTOTAL(9,G481:G481)</f>
        <v>3</v>
      </c>
    </row>
    <row r="483" spans="1:7" ht="28.5" outlineLevel="2" x14ac:dyDescent="0.25">
      <c r="A483" s="29">
        <v>329</v>
      </c>
      <c r="B483" s="31" t="s">
        <v>196</v>
      </c>
      <c r="C483" s="31" t="s">
        <v>66</v>
      </c>
      <c r="D483" s="31" t="str">
        <f>D479</f>
        <v>0404-Cirurgia vias aéreas superiores,cabeça pes</v>
      </c>
      <c r="E483" s="31" t="s">
        <v>57</v>
      </c>
      <c r="F483" s="75" t="s">
        <v>222</v>
      </c>
      <c r="G483" s="32">
        <v>1</v>
      </c>
    </row>
    <row r="484" spans="1:7" outlineLevel="1" x14ac:dyDescent="0.25">
      <c r="A484" s="29"/>
      <c r="B484" s="76" t="s">
        <v>397</v>
      </c>
      <c r="C484" s="31"/>
      <c r="D484" s="31"/>
      <c r="E484" s="31"/>
      <c r="F484" s="75"/>
      <c r="G484" s="32">
        <f>SUBTOTAL(9,G483:G483)</f>
        <v>1</v>
      </c>
    </row>
    <row r="485" spans="1:7" outlineLevel="2" x14ac:dyDescent="0.25">
      <c r="A485" s="29">
        <v>330</v>
      </c>
      <c r="B485" s="31" t="s">
        <v>76</v>
      </c>
      <c r="C485" s="31" t="s">
        <v>66</v>
      </c>
      <c r="D485" s="31" t="s">
        <v>25</v>
      </c>
      <c r="E485" s="31" t="s">
        <v>57</v>
      </c>
      <c r="F485" s="75" t="s">
        <v>77</v>
      </c>
      <c r="G485" s="32">
        <v>2</v>
      </c>
    </row>
    <row r="486" spans="1:7" outlineLevel="2" x14ac:dyDescent="0.25">
      <c r="A486" s="29">
        <v>331</v>
      </c>
      <c r="B486" s="31" t="str">
        <f>B485</f>
        <v>CARAGUATATUBA</v>
      </c>
      <c r="C486" s="31" t="str">
        <f>C485</f>
        <v>RRAS17</v>
      </c>
      <c r="D486" s="31" t="str">
        <f>D485</f>
        <v>0408-Cirurgia do sistema osteomuscular</v>
      </c>
      <c r="E486" s="31" t="s">
        <v>67</v>
      </c>
      <c r="F486" s="75" t="s">
        <v>78</v>
      </c>
      <c r="G486" s="32">
        <v>6</v>
      </c>
    </row>
    <row r="487" spans="1:7" outlineLevel="1" x14ac:dyDescent="0.25">
      <c r="A487" s="29"/>
      <c r="B487" s="76" t="s">
        <v>392</v>
      </c>
      <c r="C487" s="31"/>
      <c r="D487" s="31"/>
      <c r="E487" s="31"/>
      <c r="F487" s="75"/>
      <c r="G487" s="32">
        <f>SUBTOTAL(9,G485:G486)</f>
        <v>8</v>
      </c>
    </row>
    <row r="488" spans="1:7" outlineLevel="2" x14ac:dyDescent="0.25">
      <c r="A488" s="29">
        <v>332</v>
      </c>
      <c r="B488" s="31" t="s">
        <v>196</v>
      </c>
      <c r="C488" s="31" t="s">
        <v>66</v>
      </c>
      <c r="D488" s="31" t="str">
        <f>D485</f>
        <v>0408-Cirurgia do sistema osteomuscular</v>
      </c>
      <c r="E488" s="31" t="s">
        <v>57</v>
      </c>
      <c r="F488" s="75" t="s">
        <v>222</v>
      </c>
      <c r="G488" s="32">
        <v>8</v>
      </c>
    </row>
    <row r="489" spans="1:7" outlineLevel="1" x14ac:dyDescent="0.25">
      <c r="A489" s="29"/>
      <c r="B489" s="76" t="s">
        <v>397</v>
      </c>
      <c r="C489" s="31"/>
      <c r="D489" s="31"/>
      <c r="E489" s="31"/>
      <c r="F489" s="75"/>
      <c r="G489" s="32">
        <f>SUBTOTAL(9,G488:G488)</f>
        <v>8</v>
      </c>
    </row>
    <row r="490" spans="1:7" outlineLevel="2" x14ac:dyDescent="0.25">
      <c r="A490" s="29">
        <v>333</v>
      </c>
      <c r="B490" s="31" t="s">
        <v>76</v>
      </c>
      <c r="C490" s="31" t="s">
        <v>66</v>
      </c>
      <c r="D490" s="31" t="s">
        <v>41</v>
      </c>
      <c r="E490" s="31" t="s">
        <v>67</v>
      </c>
      <c r="F490" s="75" t="s">
        <v>78</v>
      </c>
      <c r="G490" s="32">
        <v>70</v>
      </c>
    </row>
    <row r="491" spans="1:7" outlineLevel="1" x14ac:dyDescent="0.25">
      <c r="A491" s="29"/>
      <c r="B491" s="76" t="s">
        <v>392</v>
      </c>
      <c r="C491" s="31"/>
      <c r="D491" s="31"/>
      <c r="E491" s="31"/>
      <c r="F491" s="75"/>
      <c r="G491" s="32">
        <f>SUBTOTAL(9,G490:G490)</f>
        <v>70</v>
      </c>
    </row>
    <row r="492" spans="1:7" outlineLevel="2" x14ac:dyDescent="0.25">
      <c r="A492" s="29">
        <v>334</v>
      </c>
      <c r="B492" s="31" t="s">
        <v>3</v>
      </c>
      <c r="C492" s="31" t="s">
        <v>48</v>
      </c>
      <c r="D492" s="31" t="str">
        <f>D488</f>
        <v>0408-Cirurgia do sistema osteomuscular</v>
      </c>
      <c r="E492" s="31" t="s">
        <v>59</v>
      </c>
      <c r="F492" s="75" t="s">
        <v>106</v>
      </c>
      <c r="G492" s="32">
        <v>1</v>
      </c>
    </row>
    <row r="493" spans="1:7" outlineLevel="1" x14ac:dyDescent="0.25">
      <c r="A493" s="29"/>
      <c r="B493" s="76" t="s">
        <v>395</v>
      </c>
      <c r="C493" s="31"/>
      <c r="D493" s="31"/>
      <c r="E493" s="31"/>
      <c r="F493" s="75"/>
      <c r="G493" s="32">
        <f>SUBTOTAL(9,G492:G492)</f>
        <v>1</v>
      </c>
    </row>
    <row r="494" spans="1:7" outlineLevel="2" x14ac:dyDescent="0.25">
      <c r="A494" s="29">
        <v>335</v>
      </c>
      <c r="B494" s="31" t="s">
        <v>107</v>
      </c>
      <c r="C494" s="31" t="s">
        <v>66</v>
      </c>
      <c r="D494" s="31" t="str">
        <f>D490</f>
        <v>0409-Cirurgia do aparelho geniturinário</v>
      </c>
      <c r="E494" s="31" t="s">
        <v>57</v>
      </c>
      <c r="F494" s="75" t="s">
        <v>108</v>
      </c>
      <c r="G494" s="32">
        <v>1</v>
      </c>
    </row>
    <row r="495" spans="1:7" outlineLevel="1" x14ac:dyDescent="0.25">
      <c r="A495" s="29"/>
      <c r="B495" s="76" t="s">
        <v>396</v>
      </c>
      <c r="C495" s="31"/>
      <c r="D495" s="31"/>
      <c r="E495" s="31"/>
      <c r="F495" s="75"/>
      <c r="G495" s="32">
        <f>SUBTOTAL(9,G494:G494)</f>
        <v>1</v>
      </c>
    </row>
    <row r="496" spans="1:7" outlineLevel="2" x14ac:dyDescent="0.25">
      <c r="A496" s="29">
        <v>336</v>
      </c>
      <c r="B496" s="31" t="s">
        <v>196</v>
      </c>
      <c r="C496" s="31" t="s">
        <v>66</v>
      </c>
      <c r="D496" s="31" t="str">
        <f>D492</f>
        <v>0408-Cirurgia do sistema osteomuscular</v>
      </c>
      <c r="E496" s="31" t="s">
        <v>57</v>
      </c>
      <c r="F496" s="75" t="s">
        <v>222</v>
      </c>
      <c r="G496" s="32">
        <v>1</v>
      </c>
    </row>
    <row r="497" spans="1:7" outlineLevel="1" x14ac:dyDescent="0.25">
      <c r="A497" s="29"/>
      <c r="B497" s="76" t="s">
        <v>397</v>
      </c>
      <c r="C497" s="31"/>
      <c r="D497" s="31"/>
      <c r="E497" s="31"/>
      <c r="F497" s="75"/>
      <c r="G497" s="32">
        <f>SUBTOTAL(9,G496:G496)</f>
        <v>1</v>
      </c>
    </row>
    <row r="498" spans="1:7" outlineLevel="2" x14ac:dyDescent="0.25">
      <c r="A498" s="29">
        <v>337</v>
      </c>
      <c r="B498" s="31" t="s">
        <v>76</v>
      </c>
      <c r="C498" s="31" t="s">
        <v>66</v>
      </c>
      <c r="D498" s="31" t="s">
        <v>364</v>
      </c>
      <c r="E498" s="31" t="s">
        <v>67</v>
      </c>
      <c r="F498" s="75" t="s">
        <v>78</v>
      </c>
      <c r="G498" s="32">
        <v>2</v>
      </c>
    </row>
    <row r="499" spans="1:7" outlineLevel="2" x14ac:dyDescent="0.25">
      <c r="A499" s="29">
        <v>338</v>
      </c>
      <c r="B499" s="31" t="s">
        <v>76</v>
      </c>
      <c r="C499" s="31" t="s">
        <v>66</v>
      </c>
      <c r="D499" s="31" t="s">
        <v>100</v>
      </c>
      <c r="E499" s="31" t="s">
        <v>67</v>
      </c>
      <c r="F499" s="75" t="s">
        <v>78</v>
      </c>
      <c r="G499" s="32">
        <v>2</v>
      </c>
    </row>
    <row r="500" spans="1:7" outlineLevel="1" x14ac:dyDescent="0.25">
      <c r="A500" s="29"/>
      <c r="B500" s="76" t="s">
        <v>392</v>
      </c>
      <c r="C500" s="31"/>
      <c r="D500" s="31"/>
      <c r="E500" s="31"/>
      <c r="F500" s="75"/>
      <c r="G500" s="32">
        <f>SUBTOTAL(9,G498:G499)</f>
        <v>4</v>
      </c>
    </row>
    <row r="501" spans="1:7" outlineLevel="2" x14ac:dyDescent="0.25">
      <c r="A501" s="29">
        <v>339</v>
      </c>
      <c r="B501" s="31" t="s">
        <v>3</v>
      </c>
      <c r="C501" s="31" t="s">
        <v>48</v>
      </c>
      <c r="D501" s="31" t="s">
        <v>101</v>
      </c>
      <c r="E501" s="31" t="s">
        <v>59</v>
      </c>
      <c r="F501" s="75" t="s">
        <v>171</v>
      </c>
      <c r="G501" s="32">
        <v>5</v>
      </c>
    </row>
    <row r="502" spans="1:7" outlineLevel="1" x14ac:dyDescent="0.25">
      <c r="A502" s="29"/>
      <c r="B502" s="76" t="s">
        <v>395</v>
      </c>
      <c r="C502" s="31"/>
      <c r="D502" s="31"/>
      <c r="E502" s="31"/>
      <c r="F502" s="75"/>
      <c r="G502" s="32">
        <f>SUBTOTAL(9,G501:G501)</f>
        <v>5</v>
      </c>
    </row>
    <row r="503" spans="1:7" outlineLevel="2" x14ac:dyDescent="0.25">
      <c r="A503" s="29">
        <v>340</v>
      </c>
      <c r="B503" s="31" t="s">
        <v>196</v>
      </c>
      <c r="C503" s="31" t="s">
        <v>66</v>
      </c>
      <c r="D503" s="31" t="str">
        <f>D499</f>
        <v>0411-Cirurgia obstétrica</v>
      </c>
      <c r="E503" s="31" t="s">
        <v>57</v>
      </c>
      <c r="F503" s="75" t="s">
        <v>222</v>
      </c>
      <c r="G503" s="32">
        <v>3</v>
      </c>
    </row>
    <row r="504" spans="1:7" outlineLevel="1" x14ac:dyDescent="0.25">
      <c r="A504" s="29"/>
      <c r="B504" s="76" t="s">
        <v>397</v>
      </c>
      <c r="C504" s="31"/>
      <c r="D504" s="31"/>
      <c r="E504" s="31"/>
      <c r="F504" s="75"/>
      <c r="G504" s="32">
        <f>SUBTOTAL(9,G503:G503)</f>
        <v>3</v>
      </c>
    </row>
    <row r="505" spans="1:7" outlineLevel="2" x14ac:dyDescent="0.25">
      <c r="A505" s="29">
        <v>341</v>
      </c>
      <c r="B505" s="31" t="s">
        <v>33</v>
      </c>
      <c r="C505" s="31" t="s">
        <v>51</v>
      </c>
      <c r="D505" s="31" t="s">
        <v>26</v>
      </c>
      <c r="E505" s="31" t="s">
        <v>59</v>
      </c>
      <c r="F505" s="75" t="s">
        <v>370</v>
      </c>
      <c r="G505" s="32">
        <v>1</v>
      </c>
    </row>
    <row r="506" spans="1:7" outlineLevel="1" x14ac:dyDescent="0.25">
      <c r="A506" s="29"/>
      <c r="B506" s="76" t="s">
        <v>391</v>
      </c>
      <c r="C506" s="31"/>
      <c r="D506" s="31"/>
      <c r="E506" s="31"/>
      <c r="F506" s="75"/>
      <c r="G506" s="32">
        <f>SUBTOTAL(9,G505:G505)</f>
        <v>1</v>
      </c>
    </row>
    <row r="507" spans="1:7" outlineLevel="2" x14ac:dyDescent="0.25">
      <c r="A507" s="29">
        <v>342</v>
      </c>
      <c r="B507" s="31" t="s">
        <v>82</v>
      </c>
      <c r="C507" s="31" t="s">
        <v>66</v>
      </c>
      <c r="D507" s="31" t="str">
        <f>D503</f>
        <v>0411-Cirurgia obstétrica</v>
      </c>
      <c r="E507" s="31" t="s">
        <v>57</v>
      </c>
      <c r="F507" s="75" t="s">
        <v>86</v>
      </c>
      <c r="G507" s="32">
        <v>6</v>
      </c>
    </row>
    <row r="508" spans="1:7" outlineLevel="1" x14ac:dyDescent="0.25">
      <c r="A508" s="29"/>
      <c r="B508" s="76" t="s">
        <v>394</v>
      </c>
      <c r="C508" s="31"/>
      <c r="D508" s="31"/>
      <c r="E508" s="31"/>
      <c r="F508" s="75"/>
      <c r="G508" s="32">
        <f>SUBTOTAL(9,G507:G507)</f>
        <v>6</v>
      </c>
    </row>
    <row r="509" spans="1:7" outlineLevel="2" x14ac:dyDescent="0.25">
      <c r="A509" s="29">
        <v>343</v>
      </c>
      <c r="B509" s="31" t="s">
        <v>3</v>
      </c>
      <c r="C509" s="31" t="s">
        <v>48</v>
      </c>
      <c r="D509" s="31" t="str">
        <f>D505</f>
        <v>0417-Anestesiologia</v>
      </c>
      <c r="E509" s="31" t="s">
        <v>59</v>
      </c>
      <c r="F509" s="75" t="s">
        <v>265</v>
      </c>
      <c r="G509" s="32">
        <v>1</v>
      </c>
    </row>
    <row r="510" spans="1:7" outlineLevel="2" x14ac:dyDescent="0.25">
      <c r="A510" s="29">
        <v>344</v>
      </c>
      <c r="B510" s="31" t="str">
        <f t="shared" ref="B510:D511" si="34">B509</f>
        <v>SAO PAULO</v>
      </c>
      <c r="C510" s="31" t="str">
        <f t="shared" si="34"/>
        <v>RRAS06</v>
      </c>
      <c r="D510" s="31" t="str">
        <f t="shared" si="34"/>
        <v>0417-Anestesiologia</v>
      </c>
      <c r="E510" s="31" t="s">
        <v>59</v>
      </c>
      <c r="F510" s="75" t="s">
        <v>183</v>
      </c>
      <c r="G510" s="32">
        <v>4</v>
      </c>
    </row>
    <row r="511" spans="1:7" outlineLevel="2" x14ac:dyDescent="0.25">
      <c r="A511" s="29">
        <v>345</v>
      </c>
      <c r="B511" s="31" t="str">
        <f t="shared" si="34"/>
        <v>SAO PAULO</v>
      </c>
      <c r="C511" s="31" t="str">
        <f t="shared" si="34"/>
        <v>RRAS06</v>
      </c>
      <c r="D511" s="31" t="str">
        <f t="shared" si="34"/>
        <v>0417-Anestesiologia</v>
      </c>
      <c r="E511" s="31" t="s">
        <v>57</v>
      </c>
      <c r="F511" s="75" t="s">
        <v>53</v>
      </c>
      <c r="G511" s="32">
        <v>1</v>
      </c>
    </row>
    <row r="512" spans="1:7" outlineLevel="1" x14ac:dyDescent="0.25">
      <c r="A512" s="29"/>
      <c r="B512" s="76" t="s">
        <v>395</v>
      </c>
      <c r="C512" s="31"/>
      <c r="D512" s="31"/>
      <c r="E512" s="31"/>
      <c r="F512" s="75"/>
      <c r="G512" s="32">
        <f>SUBTOTAL(9,G509:G511)</f>
        <v>6</v>
      </c>
    </row>
    <row r="513" spans="1:7" outlineLevel="2" x14ac:dyDescent="0.25">
      <c r="A513" s="29">
        <v>346</v>
      </c>
      <c r="B513" s="31" t="s">
        <v>107</v>
      </c>
      <c r="C513" s="31" t="s">
        <v>66</v>
      </c>
      <c r="D513" s="31" t="str">
        <f>D510</f>
        <v>0417-Anestesiologia</v>
      </c>
      <c r="E513" s="31" t="s">
        <v>57</v>
      </c>
      <c r="F513" s="75" t="s">
        <v>108</v>
      </c>
      <c r="G513" s="32">
        <v>4</v>
      </c>
    </row>
    <row r="514" spans="1:7" outlineLevel="1" x14ac:dyDescent="0.25">
      <c r="A514" s="29"/>
      <c r="B514" s="76" t="s">
        <v>396</v>
      </c>
      <c r="C514" s="31"/>
      <c r="D514" s="31"/>
      <c r="E514" s="31"/>
      <c r="F514" s="75"/>
      <c r="G514" s="32">
        <f>SUBTOTAL(9,G513:G513)</f>
        <v>4</v>
      </c>
    </row>
    <row r="515" spans="1:7" outlineLevel="2" x14ac:dyDescent="0.25">
      <c r="A515" s="29">
        <v>347</v>
      </c>
      <c r="B515" s="31" t="s">
        <v>196</v>
      </c>
      <c r="C515" s="31" t="s">
        <v>66</v>
      </c>
      <c r="D515" s="31" t="str">
        <f>D511</f>
        <v>0417-Anestesiologia</v>
      </c>
      <c r="E515" s="31" t="s">
        <v>57</v>
      </c>
      <c r="F515" s="75" t="s">
        <v>222</v>
      </c>
      <c r="G515" s="32">
        <v>2</v>
      </c>
    </row>
    <row r="516" spans="1:7" outlineLevel="1" x14ac:dyDescent="0.25">
      <c r="A516" s="29"/>
      <c r="B516" s="76" t="s">
        <v>397</v>
      </c>
      <c r="C516" s="31"/>
      <c r="D516" s="31"/>
      <c r="E516" s="31"/>
      <c r="F516" s="75"/>
      <c r="G516" s="32">
        <f>SUBTOTAL(9,G515:G515)</f>
        <v>2</v>
      </c>
    </row>
    <row r="517" spans="1:7" ht="28.5" outlineLevel="2" x14ac:dyDescent="0.25">
      <c r="A517" s="29">
        <v>348</v>
      </c>
      <c r="B517" s="31" t="s">
        <v>83</v>
      </c>
      <c r="C517" s="31" t="s">
        <v>66</v>
      </c>
      <c r="D517" s="31" t="s">
        <v>27</v>
      </c>
      <c r="E517" s="31" t="s">
        <v>60</v>
      </c>
      <c r="F517" s="75" t="s">
        <v>84</v>
      </c>
      <c r="G517" s="32">
        <v>17</v>
      </c>
    </row>
    <row r="518" spans="1:7" outlineLevel="1" x14ac:dyDescent="0.25">
      <c r="A518" s="29"/>
      <c r="B518" s="76" t="s">
        <v>402</v>
      </c>
      <c r="C518" s="31"/>
      <c r="D518" s="31"/>
      <c r="E518" s="31"/>
      <c r="F518" s="75"/>
      <c r="G518" s="32">
        <f>SUBTOTAL(9,G517:G517)</f>
        <v>17</v>
      </c>
    </row>
    <row r="519" spans="1:7" ht="28.5" outlineLevel="2" x14ac:dyDescent="0.25">
      <c r="A519" s="29">
        <v>349</v>
      </c>
      <c r="B519" s="31" t="s">
        <v>107</v>
      </c>
      <c r="C519" s="31" t="s">
        <v>66</v>
      </c>
      <c r="D519" s="31" t="str">
        <f>D515</f>
        <v>0417-Anestesiologia</v>
      </c>
      <c r="E519" s="31" t="s">
        <v>58</v>
      </c>
      <c r="F519" s="75" t="s">
        <v>306</v>
      </c>
      <c r="G519" s="32">
        <v>1</v>
      </c>
    </row>
    <row r="520" spans="1:7" outlineLevel="2" x14ac:dyDescent="0.25">
      <c r="A520" s="29">
        <v>350</v>
      </c>
      <c r="B520" s="31" t="str">
        <f>B519</f>
        <v>TAUBATE</v>
      </c>
      <c r="C520" s="31" t="str">
        <f>C519</f>
        <v>RRAS17</v>
      </c>
      <c r="D520" s="31" t="str">
        <f>D519</f>
        <v>0417-Anestesiologia</v>
      </c>
      <c r="E520" s="31" t="s">
        <v>57</v>
      </c>
      <c r="F520" s="75" t="s">
        <v>108</v>
      </c>
      <c r="G520" s="32">
        <v>13</v>
      </c>
    </row>
    <row r="521" spans="1:7" outlineLevel="1" x14ac:dyDescent="0.25">
      <c r="A521" s="29"/>
      <c r="B521" s="76" t="s">
        <v>396</v>
      </c>
      <c r="C521" s="31"/>
      <c r="D521" s="31"/>
      <c r="E521" s="31"/>
      <c r="F521" s="75"/>
      <c r="G521" s="32">
        <f>SUBTOTAL(9,G519:G520)</f>
        <v>14</v>
      </c>
    </row>
    <row r="522" spans="1:7" ht="28.5" outlineLevel="2" x14ac:dyDescent="0.25">
      <c r="A522" s="29">
        <v>351</v>
      </c>
      <c r="B522" s="31" t="s">
        <v>32</v>
      </c>
      <c r="C522" s="31" t="s">
        <v>50</v>
      </c>
      <c r="D522" s="31" t="s">
        <v>28</v>
      </c>
      <c r="E522" s="31" t="s">
        <v>59</v>
      </c>
      <c r="F522" s="75" t="s">
        <v>56</v>
      </c>
      <c r="G522" s="32">
        <v>1</v>
      </c>
    </row>
    <row r="523" spans="1:7" outlineLevel="1" x14ac:dyDescent="0.25">
      <c r="A523" s="29"/>
      <c r="B523" s="76" t="s">
        <v>403</v>
      </c>
      <c r="C523" s="31"/>
      <c r="D523" s="31"/>
      <c r="E523" s="31"/>
      <c r="F523" s="75"/>
      <c r="G523" s="32">
        <f>SUBTOTAL(9,G522:G522)</f>
        <v>1</v>
      </c>
    </row>
    <row r="524" spans="1:7" outlineLevel="2" x14ac:dyDescent="0.25">
      <c r="A524" s="29">
        <v>352</v>
      </c>
      <c r="B524" s="31" t="s">
        <v>33</v>
      </c>
      <c r="C524" s="31" t="s">
        <v>51</v>
      </c>
      <c r="D524" s="31" t="str">
        <f>D520</f>
        <v>0417-Anestesiologia</v>
      </c>
      <c r="E524" s="31" t="s">
        <v>57</v>
      </c>
      <c r="F524" s="75" t="s">
        <v>68</v>
      </c>
      <c r="G524" s="32">
        <v>66</v>
      </c>
    </row>
    <row r="525" spans="1:7" outlineLevel="1" x14ac:dyDescent="0.25">
      <c r="A525" s="29"/>
      <c r="B525" s="76" t="s">
        <v>391</v>
      </c>
      <c r="C525" s="31"/>
      <c r="D525" s="31"/>
      <c r="E525" s="31"/>
      <c r="F525" s="75"/>
      <c r="G525" s="32">
        <f>SUBTOTAL(9,G524:G524)</f>
        <v>66</v>
      </c>
    </row>
    <row r="526" spans="1:7" ht="28.5" outlineLevel="2" x14ac:dyDescent="0.25">
      <c r="A526" s="29">
        <v>353</v>
      </c>
      <c r="B526" s="31" t="s">
        <v>207</v>
      </c>
      <c r="C526" s="31" t="s">
        <v>160</v>
      </c>
      <c r="D526" s="31" t="str">
        <f>D522</f>
        <v>0501-Coleta/exame p/doação orgãos,tec.,cél.tran</v>
      </c>
      <c r="E526" s="31" t="s">
        <v>58</v>
      </c>
      <c r="F526" s="75" t="s">
        <v>365</v>
      </c>
      <c r="G526" s="32">
        <v>1</v>
      </c>
    </row>
    <row r="527" spans="1:7" ht="28.5" outlineLevel="2" x14ac:dyDescent="0.25">
      <c r="A527" s="29">
        <v>354</v>
      </c>
      <c r="B527" s="31" t="str">
        <f>B526</f>
        <v>MARILIA</v>
      </c>
      <c r="C527" s="31" t="str">
        <f>C526</f>
        <v>RRAS10</v>
      </c>
      <c r="D527" s="31" t="str">
        <f>D526</f>
        <v>0501-Coleta/exame p/doação orgãos,tec.,cél.tran</v>
      </c>
      <c r="E527" s="31" t="s">
        <v>58</v>
      </c>
      <c r="F527" s="75" t="s">
        <v>208</v>
      </c>
      <c r="G527" s="32">
        <v>7</v>
      </c>
    </row>
    <row r="528" spans="1:7" outlineLevel="1" x14ac:dyDescent="0.25">
      <c r="A528" s="29"/>
      <c r="B528" s="76" t="s">
        <v>418</v>
      </c>
      <c r="C528" s="31"/>
      <c r="D528" s="31"/>
      <c r="E528" s="31"/>
      <c r="F528" s="75"/>
      <c r="G528" s="32">
        <f>SUBTOTAL(9,G526:G527)</f>
        <v>8</v>
      </c>
    </row>
    <row r="529" spans="1:7" ht="28.5" outlineLevel="2" x14ac:dyDescent="0.25">
      <c r="A529" s="29">
        <v>355</v>
      </c>
      <c r="B529" s="31" t="s">
        <v>231</v>
      </c>
      <c r="C529" s="31" t="s">
        <v>50</v>
      </c>
      <c r="D529" s="31" t="str">
        <f>D526</f>
        <v>0501-Coleta/exame p/doação orgãos,tec.,cél.tran</v>
      </c>
      <c r="E529" s="31" t="s">
        <v>295</v>
      </c>
      <c r="F529" s="75" t="s">
        <v>294</v>
      </c>
      <c r="G529" s="32">
        <v>2</v>
      </c>
    </row>
    <row r="530" spans="1:7" outlineLevel="1" x14ac:dyDescent="0.25">
      <c r="A530" s="29"/>
      <c r="B530" s="76" t="s">
        <v>400</v>
      </c>
      <c r="C530" s="31"/>
      <c r="D530" s="31"/>
      <c r="E530" s="31"/>
      <c r="F530" s="75"/>
      <c r="G530" s="32">
        <f>SUBTOTAL(9,G529:G529)</f>
        <v>2</v>
      </c>
    </row>
    <row r="531" spans="1:7" ht="28.5" outlineLevel="2" x14ac:dyDescent="0.25">
      <c r="A531" s="29">
        <v>356</v>
      </c>
      <c r="B531" s="31" t="s">
        <v>82</v>
      </c>
      <c r="C531" s="31" t="s">
        <v>66</v>
      </c>
      <c r="D531" s="31" t="str">
        <f>D527</f>
        <v>0501-Coleta/exame p/doação orgãos,tec.,cél.tran</v>
      </c>
      <c r="E531" s="31" t="s">
        <v>57</v>
      </c>
      <c r="F531" s="75" t="s">
        <v>92</v>
      </c>
      <c r="G531" s="32">
        <v>2</v>
      </c>
    </row>
    <row r="532" spans="1:7" ht="28.5" outlineLevel="2" x14ac:dyDescent="0.25">
      <c r="A532" s="29">
        <v>357</v>
      </c>
      <c r="B532" s="31" t="str">
        <f>B531</f>
        <v>SAO JOSE DOS CAMPOS</v>
      </c>
      <c r="C532" s="31" t="str">
        <f>C531</f>
        <v>RRAS17</v>
      </c>
      <c r="D532" s="31" t="str">
        <f>D531</f>
        <v>0501-Coleta/exame p/doação orgãos,tec.,cél.tran</v>
      </c>
      <c r="E532" s="31" t="s">
        <v>57</v>
      </c>
      <c r="F532" s="75" t="s">
        <v>86</v>
      </c>
      <c r="G532" s="32">
        <v>6</v>
      </c>
    </row>
    <row r="533" spans="1:7" outlineLevel="1" x14ac:dyDescent="0.25">
      <c r="A533" s="29"/>
      <c r="B533" s="76" t="s">
        <v>394</v>
      </c>
      <c r="C533" s="31"/>
      <c r="D533" s="31"/>
      <c r="E533" s="31"/>
      <c r="F533" s="75"/>
      <c r="G533" s="32">
        <f>SUBTOTAL(9,G531:G532)</f>
        <v>8</v>
      </c>
    </row>
    <row r="534" spans="1:7" ht="28.5" outlineLevel="2" x14ac:dyDescent="0.25">
      <c r="A534" s="29">
        <v>358</v>
      </c>
      <c r="B534" s="31" t="s">
        <v>3</v>
      </c>
      <c r="C534" s="31" t="s">
        <v>48</v>
      </c>
      <c r="D534" s="31" t="str">
        <f>D531</f>
        <v>0501-Coleta/exame p/doação orgãos,tec.,cél.tran</v>
      </c>
      <c r="E534" s="31" t="s">
        <v>57</v>
      </c>
      <c r="F534" s="75" t="s">
        <v>209</v>
      </c>
      <c r="G534" s="32">
        <v>36</v>
      </c>
    </row>
    <row r="535" spans="1:7" ht="28.5" outlineLevel="2" x14ac:dyDescent="0.25">
      <c r="A535" s="29">
        <v>359</v>
      </c>
      <c r="B535" s="31" t="str">
        <f t="shared" ref="B535:D541" si="35">B534</f>
        <v>SAO PAULO</v>
      </c>
      <c r="C535" s="31" t="str">
        <f t="shared" si="35"/>
        <v>RRAS06</v>
      </c>
      <c r="D535" s="31" t="str">
        <f t="shared" si="35"/>
        <v>0501-Coleta/exame p/doação orgãos,tec.,cél.tran</v>
      </c>
      <c r="E535" s="31" t="s">
        <v>59</v>
      </c>
      <c r="F535" s="75" t="s">
        <v>171</v>
      </c>
      <c r="G535" s="32">
        <v>9</v>
      </c>
    </row>
    <row r="536" spans="1:7" ht="28.5" outlineLevel="2" x14ac:dyDescent="0.25">
      <c r="A536" s="29">
        <v>360</v>
      </c>
      <c r="B536" s="31" t="str">
        <f t="shared" si="35"/>
        <v>SAO PAULO</v>
      </c>
      <c r="C536" s="31" t="str">
        <f t="shared" si="35"/>
        <v>RRAS06</v>
      </c>
      <c r="D536" s="31" t="str">
        <f t="shared" si="35"/>
        <v>0501-Coleta/exame p/doação orgãos,tec.,cél.tran</v>
      </c>
      <c r="E536" s="31" t="s">
        <v>57</v>
      </c>
      <c r="F536" s="75" t="s">
        <v>105</v>
      </c>
      <c r="G536" s="32">
        <v>2</v>
      </c>
    </row>
    <row r="537" spans="1:7" ht="28.5" outlineLevel="2" x14ac:dyDescent="0.25">
      <c r="A537" s="29">
        <v>361</v>
      </c>
      <c r="B537" s="31" t="str">
        <f t="shared" si="35"/>
        <v>SAO PAULO</v>
      </c>
      <c r="C537" s="31" t="str">
        <f t="shared" si="35"/>
        <v>RRAS06</v>
      </c>
      <c r="D537" s="31" t="str">
        <f t="shared" si="35"/>
        <v>0501-Coleta/exame p/doação orgãos,tec.,cél.tran</v>
      </c>
      <c r="E537" s="31" t="s">
        <v>57</v>
      </c>
      <c r="F537" s="75" t="s">
        <v>124</v>
      </c>
      <c r="G537" s="32">
        <v>12</v>
      </c>
    </row>
    <row r="538" spans="1:7" ht="28.5" outlineLevel="2" x14ac:dyDescent="0.25">
      <c r="A538" s="29">
        <v>362</v>
      </c>
      <c r="B538" s="31" t="str">
        <f t="shared" si="35"/>
        <v>SAO PAULO</v>
      </c>
      <c r="C538" s="31" t="str">
        <f t="shared" si="35"/>
        <v>RRAS06</v>
      </c>
      <c r="D538" s="31" t="str">
        <f t="shared" si="35"/>
        <v>0501-Coleta/exame p/doação orgãos,tec.,cél.tran</v>
      </c>
      <c r="E538" s="31" t="s">
        <v>57</v>
      </c>
      <c r="F538" s="75" t="s">
        <v>54</v>
      </c>
      <c r="G538" s="32">
        <v>19</v>
      </c>
    </row>
    <row r="539" spans="1:7" ht="28.5" outlineLevel="2" x14ac:dyDescent="0.25">
      <c r="A539" s="29">
        <v>363</v>
      </c>
      <c r="B539" s="31" t="str">
        <f t="shared" si="35"/>
        <v>SAO PAULO</v>
      </c>
      <c r="C539" s="31" t="str">
        <f t="shared" si="35"/>
        <v>RRAS06</v>
      </c>
      <c r="D539" s="31" t="str">
        <f t="shared" si="35"/>
        <v>0501-Coleta/exame p/doação orgãos,tec.,cél.tran</v>
      </c>
      <c r="E539" s="31" t="s">
        <v>58</v>
      </c>
      <c r="F539" s="75" t="s">
        <v>210</v>
      </c>
      <c r="G539" s="32">
        <v>70</v>
      </c>
    </row>
    <row r="540" spans="1:7" ht="28.5" outlineLevel="2" x14ac:dyDescent="0.25">
      <c r="A540" s="29">
        <v>364</v>
      </c>
      <c r="B540" s="31" t="str">
        <f t="shared" si="35"/>
        <v>SAO PAULO</v>
      </c>
      <c r="C540" s="31" t="str">
        <f t="shared" si="35"/>
        <v>RRAS06</v>
      </c>
      <c r="D540" s="31" t="str">
        <f t="shared" si="35"/>
        <v>0501-Coleta/exame p/doação orgãos,tec.,cél.tran</v>
      </c>
      <c r="E540" s="31" t="s">
        <v>57</v>
      </c>
      <c r="F540" s="75" t="s">
        <v>127</v>
      </c>
      <c r="G540" s="32">
        <v>167</v>
      </c>
    </row>
    <row r="541" spans="1:7" ht="28.5" outlineLevel="2" x14ac:dyDescent="0.25">
      <c r="A541" s="29">
        <v>365</v>
      </c>
      <c r="B541" s="31" t="str">
        <f t="shared" si="35"/>
        <v>SAO PAULO</v>
      </c>
      <c r="C541" s="31" t="str">
        <f t="shared" si="35"/>
        <v>RRAS06</v>
      </c>
      <c r="D541" s="31" t="str">
        <f t="shared" si="35"/>
        <v>0501-Coleta/exame p/doação orgãos,tec.,cél.tran</v>
      </c>
      <c r="E541" s="31" t="s">
        <v>57</v>
      </c>
      <c r="F541" s="75" t="s">
        <v>53</v>
      </c>
      <c r="G541" s="32">
        <v>9</v>
      </c>
    </row>
    <row r="542" spans="1:7" outlineLevel="1" x14ac:dyDescent="0.25">
      <c r="A542" s="29"/>
      <c r="B542" s="76" t="s">
        <v>395</v>
      </c>
      <c r="C542" s="31"/>
      <c r="D542" s="31"/>
      <c r="E542" s="31"/>
      <c r="F542" s="75"/>
      <c r="G542" s="32">
        <f>SUBTOTAL(9,G534:G541)</f>
        <v>324</v>
      </c>
    </row>
    <row r="543" spans="1:7" ht="28.5" outlineLevel="2" x14ac:dyDescent="0.25">
      <c r="A543" s="29">
        <v>366</v>
      </c>
      <c r="B543" s="31" t="s">
        <v>4</v>
      </c>
      <c r="C543" s="31" t="s">
        <v>47</v>
      </c>
      <c r="D543" s="31" t="s">
        <v>43</v>
      </c>
      <c r="E543" s="31" t="s">
        <v>59</v>
      </c>
      <c r="F543" s="75" t="s">
        <v>55</v>
      </c>
      <c r="G543" s="32">
        <v>1</v>
      </c>
    </row>
    <row r="544" spans="1:7" outlineLevel="1" x14ac:dyDescent="0.25">
      <c r="A544" s="29"/>
      <c r="B544" s="76" t="s">
        <v>409</v>
      </c>
      <c r="C544" s="31"/>
      <c r="D544" s="31"/>
      <c r="E544" s="31"/>
      <c r="F544" s="75"/>
      <c r="G544" s="32">
        <f>SUBTOTAL(9,G543:G543)</f>
        <v>1</v>
      </c>
    </row>
    <row r="545" spans="1:7" ht="28.5" outlineLevel="2" x14ac:dyDescent="0.25">
      <c r="A545" s="29">
        <v>367</v>
      </c>
      <c r="B545" s="31" t="s">
        <v>33</v>
      </c>
      <c r="C545" s="31" t="s">
        <v>51</v>
      </c>
      <c r="D545" s="31" t="s">
        <v>29</v>
      </c>
      <c r="E545" s="31" t="s">
        <v>57</v>
      </c>
      <c r="F545" s="75" t="s">
        <v>68</v>
      </c>
      <c r="G545" s="32">
        <v>10</v>
      </c>
    </row>
    <row r="546" spans="1:7" outlineLevel="1" x14ac:dyDescent="0.25">
      <c r="A546" s="29"/>
      <c r="B546" s="76" t="s">
        <v>391</v>
      </c>
      <c r="C546" s="31"/>
      <c r="D546" s="31"/>
      <c r="E546" s="31"/>
      <c r="F546" s="75"/>
      <c r="G546" s="32">
        <f>SUBTOTAL(9,G545:G545)</f>
        <v>10</v>
      </c>
    </row>
    <row r="547" spans="1:7" ht="28.5" outlineLevel="2" x14ac:dyDescent="0.25">
      <c r="A547" s="29">
        <v>368</v>
      </c>
      <c r="B547" s="31" t="s">
        <v>82</v>
      </c>
      <c r="C547" s="31" t="s">
        <v>66</v>
      </c>
      <c r="D547" s="31" t="str">
        <f>D543</f>
        <v>0505-Transplante de orgãos, tecidos e células</v>
      </c>
      <c r="E547" s="31" t="s">
        <v>57</v>
      </c>
      <c r="F547" s="75" t="s">
        <v>86</v>
      </c>
      <c r="G547" s="32">
        <v>8</v>
      </c>
    </row>
    <row r="548" spans="1:7" outlineLevel="1" x14ac:dyDescent="0.25">
      <c r="A548" s="29"/>
      <c r="B548" s="76" t="s">
        <v>394</v>
      </c>
      <c r="C548" s="31"/>
      <c r="D548" s="31"/>
      <c r="E548" s="31"/>
      <c r="F548" s="75"/>
      <c r="G548" s="32">
        <f>SUBTOTAL(9,G547:G547)</f>
        <v>8</v>
      </c>
    </row>
    <row r="549" spans="1:7" ht="28.5" outlineLevel="2" x14ac:dyDescent="0.25">
      <c r="A549" s="29">
        <v>369</v>
      </c>
      <c r="B549" s="31" t="s">
        <v>3</v>
      </c>
      <c r="C549" s="31" t="s">
        <v>48</v>
      </c>
      <c r="D549" s="31" t="str">
        <f>D545</f>
        <v>0506-Acompanhamento e intercorrências pós-trans</v>
      </c>
      <c r="E549" s="31" t="s">
        <v>57</v>
      </c>
      <c r="F549" s="75" t="s">
        <v>209</v>
      </c>
      <c r="G549" s="32">
        <v>22</v>
      </c>
    </row>
    <row r="550" spans="1:7" ht="28.5" outlineLevel="2" x14ac:dyDescent="0.25">
      <c r="A550" s="29">
        <v>370</v>
      </c>
      <c r="B550" s="31" t="str">
        <f t="shared" ref="B550:D556" si="36">B549</f>
        <v>SAO PAULO</v>
      </c>
      <c r="C550" s="31" t="str">
        <f t="shared" si="36"/>
        <v>RRAS06</v>
      </c>
      <c r="D550" s="31" t="str">
        <f t="shared" si="36"/>
        <v>0506-Acompanhamento e intercorrências pós-trans</v>
      </c>
      <c r="E550" s="31" t="s">
        <v>57</v>
      </c>
      <c r="F550" s="75" t="s">
        <v>105</v>
      </c>
      <c r="G550" s="32">
        <v>3</v>
      </c>
    </row>
    <row r="551" spans="1:7" ht="28.5" outlineLevel="2" x14ac:dyDescent="0.25">
      <c r="A551" s="29">
        <v>371</v>
      </c>
      <c r="B551" s="31" t="str">
        <f t="shared" si="36"/>
        <v>SAO PAULO</v>
      </c>
      <c r="C551" s="31" t="str">
        <f t="shared" si="36"/>
        <v>RRAS06</v>
      </c>
      <c r="D551" s="31" t="str">
        <f t="shared" si="36"/>
        <v>0506-Acompanhamento e intercorrências pós-trans</v>
      </c>
      <c r="E551" s="31" t="s">
        <v>57</v>
      </c>
      <c r="F551" s="75" t="s">
        <v>124</v>
      </c>
      <c r="G551" s="32">
        <v>8</v>
      </c>
    </row>
    <row r="552" spans="1:7" ht="28.5" outlineLevel="2" x14ac:dyDescent="0.25">
      <c r="A552" s="29">
        <v>372</v>
      </c>
      <c r="B552" s="31" t="str">
        <f t="shared" si="36"/>
        <v>SAO PAULO</v>
      </c>
      <c r="C552" s="31" t="str">
        <f t="shared" si="36"/>
        <v>RRAS06</v>
      </c>
      <c r="D552" s="31" t="str">
        <f t="shared" si="36"/>
        <v>0506-Acompanhamento e intercorrências pós-trans</v>
      </c>
      <c r="E552" s="31" t="s">
        <v>57</v>
      </c>
      <c r="F552" s="75" t="s">
        <v>54</v>
      </c>
      <c r="G552" s="32">
        <v>10</v>
      </c>
    </row>
    <row r="553" spans="1:7" ht="28.5" outlineLevel="2" x14ac:dyDescent="0.25">
      <c r="A553" s="29">
        <v>373</v>
      </c>
      <c r="B553" s="31" t="str">
        <f t="shared" si="36"/>
        <v>SAO PAULO</v>
      </c>
      <c r="C553" s="31" t="str">
        <f t="shared" si="36"/>
        <v>RRAS06</v>
      </c>
      <c r="D553" s="31" t="str">
        <f t="shared" si="36"/>
        <v>0506-Acompanhamento e intercorrências pós-trans</v>
      </c>
      <c r="E553" s="31" t="s">
        <v>57</v>
      </c>
      <c r="F553" s="75" t="s">
        <v>188</v>
      </c>
      <c r="G553" s="32">
        <v>3</v>
      </c>
    </row>
    <row r="554" spans="1:7" ht="28.5" outlineLevel="2" x14ac:dyDescent="0.25">
      <c r="A554" s="29">
        <v>374</v>
      </c>
      <c r="B554" s="31" t="str">
        <f t="shared" si="36"/>
        <v>SAO PAULO</v>
      </c>
      <c r="C554" s="31" t="str">
        <f t="shared" si="36"/>
        <v>RRAS06</v>
      </c>
      <c r="D554" s="31" t="str">
        <f t="shared" si="36"/>
        <v>0506-Acompanhamento e intercorrências pós-trans</v>
      </c>
      <c r="E554" s="31" t="s">
        <v>59</v>
      </c>
      <c r="F554" s="75" t="s">
        <v>174</v>
      </c>
      <c r="G554" s="32">
        <v>5</v>
      </c>
    </row>
    <row r="555" spans="1:7" ht="28.5" outlineLevel="2" x14ac:dyDescent="0.25">
      <c r="A555" s="29">
        <v>375</v>
      </c>
      <c r="B555" s="31" t="str">
        <f t="shared" si="36"/>
        <v>SAO PAULO</v>
      </c>
      <c r="C555" s="31" t="str">
        <f t="shared" si="36"/>
        <v>RRAS06</v>
      </c>
      <c r="D555" s="31" t="str">
        <f t="shared" si="36"/>
        <v>0506-Acompanhamento e intercorrências pós-trans</v>
      </c>
      <c r="E555" s="31" t="s">
        <v>57</v>
      </c>
      <c r="F555" s="75" t="s">
        <v>127</v>
      </c>
      <c r="G555" s="32">
        <v>110</v>
      </c>
    </row>
    <row r="556" spans="1:7" ht="28.5" outlineLevel="2" x14ac:dyDescent="0.25">
      <c r="A556" s="29">
        <v>376</v>
      </c>
      <c r="B556" s="31" t="str">
        <f t="shared" si="36"/>
        <v>SAO PAULO</v>
      </c>
      <c r="C556" s="31" t="str">
        <f t="shared" si="36"/>
        <v>RRAS06</v>
      </c>
      <c r="D556" s="31" t="str">
        <f t="shared" si="36"/>
        <v>0506-Acompanhamento e intercorrências pós-trans</v>
      </c>
      <c r="E556" s="31" t="s">
        <v>57</v>
      </c>
      <c r="F556" s="75" t="s">
        <v>53</v>
      </c>
      <c r="G556" s="32">
        <v>5</v>
      </c>
    </row>
    <row r="557" spans="1:7" outlineLevel="1" x14ac:dyDescent="0.25">
      <c r="A557" s="29"/>
      <c r="B557" s="76" t="s">
        <v>395</v>
      </c>
      <c r="C557" s="31"/>
      <c r="D557" s="31"/>
      <c r="E557" s="31"/>
      <c r="F557" s="75"/>
      <c r="G557" s="32">
        <f>SUBTOTAL(9,G549:G556)</f>
        <v>166</v>
      </c>
    </row>
    <row r="558" spans="1:7" ht="28.5" outlineLevel="2" x14ac:dyDescent="0.25">
      <c r="A558" s="29">
        <v>377</v>
      </c>
      <c r="B558" s="31" t="s">
        <v>4</v>
      </c>
      <c r="C558" s="31" t="s">
        <v>47</v>
      </c>
      <c r="D558" s="31" t="str">
        <f>D555</f>
        <v>0506-Acompanhamento e intercorrências pós-trans</v>
      </c>
      <c r="E558" s="31" t="s">
        <v>59</v>
      </c>
      <c r="F558" s="75" t="s">
        <v>55</v>
      </c>
      <c r="G558" s="32">
        <v>4</v>
      </c>
    </row>
    <row r="559" spans="1:7" outlineLevel="1" x14ac:dyDescent="0.25">
      <c r="A559" s="29"/>
      <c r="B559" s="76" t="s">
        <v>409</v>
      </c>
      <c r="C559" s="31"/>
      <c r="D559" s="31"/>
      <c r="E559" s="31"/>
      <c r="F559" s="75"/>
      <c r="G559" s="32">
        <f>SUBTOTAL(9,G558:G558)</f>
        <v>4</v>
      </c>
    </row>
    <row r="560" spans="1:7" ht="28.5" outlineLevel="2" x14ac:dyDescent="0.25">
      <c r="A560" s="29">
        <v>378</v>
      </c>
      <c r="B560" s="31" t="s">
        <v>34</v>
      </c>
      <c r="C560" s="31" t="s">
        <v>49</v>
      </c>
      <c r="D560" s="31" t="s">
        <v>30</v>
      </c>
      <c r="E560" s="31" t="s">
        <v>59</v>
      </c>
      <c r="F560" s="75" t="s">
        <v>69</v>
      </c>
      <c r="G560" s="32">
        <v>11</v>
      </c>
    </row>
    <row r="561" spans="1:7" outlineLevel="1" x14ac:dyDescent="0.25">
      <c r="A561" s="29"/>
      <c r="B561" s="76" t="s">
        <v>411</v>
      </c>
      <c r="C561" s="31"/>
      <c r="D561" s="31"/>
      <c r="E561" s="31"/>
      <c r="F561" s="75"/>
      <c r="G561" s="32">
        <f>SUBTOTAL(9,G560:G560)</f>
        <v>11</v>
      </c>
    </row>
    <row r="562" spans="1:7" ht="28.5" outlineLevel="2" x14ac:dyDescent="0.25">
      <c r="A562" s="29">
        <v>379</v>
      </c>
      <c r="B562" s="31" t="s">
        <v>33</v>
      </c>
      <c r="C562" s="31" t="s">
        <v>51</v>
      </c>
      <c r="D562" s="31" t="str">
        <f>D558</f>
        <v>0506-Acompanhamento e intercorrências pós-trans</v>
      </c>
      <c r="E562" s="31" t="s">
        <v>57</v>
      </c>
      <c r="F562" s="75" t="s">
        <v>68</v>
      </c>
      <c r="G562" s="32">
        <v>4</v>
      </c>
    </row>
    <row r="563" spans="1:7" ht="28.5" outlineLevel="2" x14ac:dyDescent="0.25">
      <c r="A563" s="29">
        <v>380</v>
      </c>
      <c r="B563" s="31" t="str">
        <f>B562</f>
        <v>CAMPINAS</v>
      </c>
      <c r="C563" s="31" t="str">
        <f>C562</f>
        <v>RRAS15</v>
      </c>
      <c r="D563" s="31" t="str">
        <f>D562</f>
        <v>0506-Acompanhamento e intercorrências pós-trans</v>
      </c>
      <c r="E563" s="31" t="s">
        <v>59</v>
      </c>
      <c r="F563" s="75" t="s">
        <v>382</v>
      </c>
      <c r="G563" s="32">
        <v>2</v>
      </c>
    </row>
    <row r="564" spans="1:7" outlineLevel="1" x14ac:dyDescent="0.25">
      <c r="A564" s="29"/>
      <c r="B564" s="76" t="s">
        <v>391</v>
      </c>
      <c r="C564" s="31"/>
      <c r="D564" s="31"/>
      <c r="E564" s="31"/>
      <c r="F564" s="75"/>
      <c r="G564" s="32">
        <f>SUBTOTAL(9,G562:G563)</f>
        <v>6</v>
      </c>
    </row>
    <row r="565" spans="1:7" ht="28.5" outlineLevel="2" x14ac:dyDescent="0.25">
      <c r="A565" s="29">
        <v>381</v>
      </c>
      <c r="B565" s="31" t="s">
        <v>202</v>
      </c>
      <c r="C565" s="31" t="s">
        <v>143</v>
      </c>
      <c r="D565" s="31" t="str">
        <f>D562</f>
        <v>0506-Acompanhamento e intercorrências pós-trans</v>
      </c>
      <c r="E565" s="31" t="s">
        <v>60</v>
      </c>
      <c r="F565" s="75" t="s">
        <v>203</v>
      </c>
      <c r="G565" s="32">
        <v>7</v>
      </c>
    </row>
    <row r="566" spans="1:7" outlineLevel="1" x14ac:dyDescent="0.25">
      <c r="A566" s="29"/>
      <c r="B566" s="76" t="s">
        <v>408</v>
      </c>
      <c r="C566" s="31"/>
      <c r="D566" s="31"/>
      <c r="E566" s="31"/>
      <c r="F566" s="75"/>
      <c r="G566" s="32">
        <f>SUBTOTAL(9,G565:G565)</f>
        <v>7</v>
      </c>
    </row>
    <row r="567" spans="1:7" ht="28.5" outlineLevel="2" x14ac:dyDescent="0.25">
      <c r="A567" s="29">
        <v>382</v>
      </c>
      <c r="B567" s="31" t="s">
        <v>82</v>
      </c>
      <c r="C567" s="31" t="s">
        <v>66</v>
      </c>
      <c r="D567" s="31" t="str">
        <f>D563</f>
        <v>0506-Acompanhamento e intercorrências pós-trans</v>
      </c>
      <c r="E567" s="31" t="s">
        <v>60</v>
      </c>
      <c r="F567" s="75" t="s">
        <v>199</v>
      </c>
      <c r="G567" s="32">
        <v>65</v>
      </c>
    </row>
    <row r="568" spans="1:7" outlineLevel="1" x14ac:dyDescent="0.25">
      <c r="A568" s="29"/>
      <c r="B568" s="76" t="s">
        <v>394</v>
      </c>
      <c r="C568" s="31"/>
      <c r="D568" s="31"/>
      <c r="E568" s="31"/>
      <c r="F568" s="75"/>
      <c r="G568" s="32">
        <f>SUBTOTAL(9,G567:G567)</f>
        <v>65</v>
      </c>
    </row>
    <row r="569" spans="1:7" ht="28.5" outlineLevel="2" x14ac:dyDescent="0.25">
      <c r="A569" s="29">
        <v>383</v>
      </c>
      <c r="B569" s="31" t="s">
        <v>3</v>
      </c>
      <c r="C569" s="31" t="s">
        <v>48</v>
      </c>
      <c r="D569" s="31" t="str">
        <f>D565</f>
        <v>0506-Acompanhamento e intercorrências pós-trans</v>
      </c>
      <c r="E569" s="31" t="s">
        <v>60</v>
      </c>
      <c r="F569" s="75" t="s">
        <v>145</v>
      </c>
      <c r="G569" s="32">
        <v>1</v>
      </c>
    </row>
    <row r="570" spans="1:7" ht="28.5" outlineLevel="2" x14ac:dyDescent="0.25">
      <c r="A570" s="29">
        <v>384</v>
      </c>
      <c r="B570" s="31" t="str">
        <f t="shared" ref="B570:D572" si="37">B569</f>
        <v>SAO PAULO</v>
      </c>
      <c r="C570" s="31" t="str">
        <f t="shared" si="37"/>
        <v>RRAS06</v>
      </c>
      <c r="D570" s="31" t="str">
        <f t="shared" si="37"/>
        <v>0506-Acompanhamento e intercorrências pós-trans</v>
      </c>
      <c r="E570" s="31" t="s">
        <v>59</v>
      </c>
      <c r="F570" s="75" t="s">
        <v>173</v>
      </c>
      <c r="G570" s="32">
        <v>0</v>
      </c>
    </row>
    <row r="571" spans="1:7" ht="28.5" outlineLevel="2" x14ac:dyDescent="0.25">
      <c r="A571" s="29">
        <v>385</v>
      </c>
      <c r="B571" s="31" t="str">
        <f t="shared" si="37"/>
        <v>SAO PAULO</v>
      </c>
      <c r="C571" s="31" t="str">
        <f t="shared" si="37"/>
        <v>RRAS06</v>
      </c>
      <c r="D571" s="31" t="str">
        <f t="shared" si="37"/>
        <v>0506-Acompanhamento e intercorrências pós-trans</v>
      </c>
      <c r="E571" s="31" t="s">
        <v>57</v>
      </c>
      <c r="F571" s="75" t="s">
        <v>54</v>
      </c>
      <c r="G571" s="32">
        <v>15</v>
      </c>
    </row>
    <row r="572" spans="1:7" ht="28.5" outlineLevel="2" x14ac:dyDescent="0.25">
      <c r="A572" s="29">
        <v>386</v>
      </c>
      <c r="B572" s="31" t="str">
        <f t="shared" si="37"/>
        <v>SAO PAULO</v>
      </c>
      <c r="C572" s="31" t="str">
        <f t="shared" si="37"/>
        <v>RRAS06</v>
      </c>
      <c r="D572" s="31" t="str">
        <f t="shared" si="37"/>
        <v>0506-Acompanhamento e intercorrências pós-trans</v>
      </c>
      <c r="E572" s="31" t="s">
        <v>59</v>
      </c>
      <c r="F572" s="75" t="s">
        <v>298</v>
      </c>
      <c r="G572" s="32">
        <v>1</v>
      </c>
    </row>
    <row r="573" spans="1:7" outlineLevel="1" x14ac:dyDescent="0.25">
      <c r="A573" s="29"/>
      <c r="B573" s="76" t="s">
        <v>395</v>
      </c>
      <c r="C573" s="31"/>
      <c r="D573" s="31"/>
      <c r="E573" s="31"/>
      <c r="F573" s="75"/>
      <c r="G573" s="32">
        <f>SUBTOTAL(9,G569:G572)</f>
        <v>17</v>
      </c>
    </row>
    <row r="574" spans="1:7" ht="28.5" outlineLevel="2" x14ac:dyDescent="0.25">
      <c r="A574" s="29">
        <v>387</v>
      </c>
      <c r="B574" s="31" t="s">
        <v>107</v>
      </c>
      <c r="C574" s="31" t="s">
        <v>66</v>
      </c>
      <c r="D574" s="31" t="str">
        <f>D571</f>
        <v>0506-Acompanhamento e intercorrências pós-trans</v>
      </c>
      <c r="E574" s="31" t="s">
        <v>57</v>
      </c>
      <c r="F574" s="75" t="s">
        <v>134</v>
      </c>
      <c r="G574" s="32">
        <v>76</v>
      </c>
    </row>
    <row r="575" spans="1:7" outlineLevel="1" x14ac:dyDescent="0.25">
      <c r="A575" s="29"/>
      <c r="B575" s="76" t="s">
        <v>396</v>
      </c>
      <c r="C575" s="31"/>
      <c r="D575" s="31"/>
      <c r="E575" s="31"/>
      <c r="F575" s="75"/>
      <c r="G575" s="32">
        <f>SUBTOTAL(9,G574:G574)</f>
        <v>76</v>
      </c>
    </row>
    <row r="576" spans="1:7" ht="28.5" outlineLevel="2" x14ac:dyDescent="0.25">
      <c r="A576" s="29">
        <v>388</v>
      </c>
      <c r="B576" s="31" t="s">
        <v>196</v>
      </c>
      <c r="C576" s="31" t="s">
        <v>66</v>
      </c>
      <c r="D576" s="31" t="str">
        <f>D572</f>
        <v>0506-Acompanhamento e intercorrências pós-trans</v>
      </c>
      <c r="E576" s="31" t="s">
        <v>61</v>
      </c>
      <c r="F576" s="75" t="s">
        <v>387</v>
      </c>
      <c r="G576" s="32">
        <v>3</v>
      </c>
    </row>
    <row r="577" spans="1:7" ht="28.5" outlineLevel="2" x14ac:dyDescent="0.25">
      <c r="A577" s="29">
        <v>389</v>
      </c>
      <c r="B577" s="31" t="str">
        <f t="shared" ref="B577:D579" si="38">B576</f>
        <v>UBATUBA</v>
      </c>
      <c r="C577" s="31" t="str">
        <f t="shared" si="38"/>
        <v>RRAS17</v>
      </c>
      <c r="D577" s="31" t="str">
        <f t="shared" si="38"/>
        <v>0506-Acompanhamento e intercorrências pós-trans</v>
      </c>
      <c r="E577" s="31" t="s">
        <v>61</v>
      </c>
      <c r="F577" s="75" t="s">
        <v>388</v>
      </c>
      <c r="G577" s="32">
        <v>1</v>
      </c>
    </row>
    <row r="578" spans="1:7" ht="28.5" outlineLevel="2" x14ac:dyDescent="0.25">
      <c r="A578" s="29">
        <v>390</v>
      </c>
      <c r="B578" s="31" t="str">
        <f t="shared" si="38"/>
        <v>UBATUBA</v>
      </c>
      <c r="C578" s="31" t="str">
        <f t="shared" si="38"/>
        <v>RRAS17</v>
      </c>
      <c r="D578" s="31" t="str">
        <f t="shared" si="38"/>
        <v>0506-Acompanhamento e intercorrências pós-trans</v>
      </c>
      <c r="E578" s="31" t="s">
        <v>61</v>
      </c>
      <c r="F578" s="75" t="s">
        <v>389</v>
      </c>
      <c r="G578" s="32">
        <v>1</v>
      </c>
    </row>
    <row r="579" spans="1:7" ht="28.5" outlineLevel="2" x14ac:dyDescent="0.25">
      <c r="A579" s="29">
        <v>391</v>
      </c>
      <c r="B579" s="31" t="str">
        <f t="shared" si="38"/>
        <v>UBATUBA</v>
      </c>
      <c r="C579" s="31" t="str">
        <f t="shared" si="38"/>
        <v>RRAS17</v>
      </c>
      <c r="D579" s="31" t="str">
        <f t="shared" si="38"/>
        <v>0506-Acompanhamento e intercorrências pós-trans</v>
      </c>
      <c r="E579" s="31" t="s">
        <v>60</v>
      </c>
      <c r="F579" s="75" t="s">
        <v>390</v>
      </c>
      <c r="G579" s="32">
        <v>129</v>
      </c>
    </row>
    <row r="580" spans="1:7" outlineLevel="1" x14ac:dyDescent="0.25">
      <c r="A580" s="29"/>
      <c r="B580" s="76" t="s">
        <v>397</v>
      </c>
      <c r="C580" s="31"/>
      <c r="D580" s="31"/>
      <c r="E580" s="31"/>
      <c r="F580" s="75"/>
      <c r="G580" s="32">
        <f>SUBTOTAL(9,G576:G579)</f>
        <v>134</v>
      </c>
    </row>
    <row r="581" spans="1:7" ht="28.5" outlineLevel="2" x14ac:dyDescent="0.25">
      <c r="A581" s="29">
        <v>392</v>
      </c>
      <c r="B581" s="31" t="s">
        <v>83</v>
      </c>
      <c r="C581" s="31" t="s">
        <v>66</v>
      </c>
      <c r="D581" s="31" t="s">
        <v>31</v>
      </c>
      <c r="E581" s="31" t="s">
        <v>60</v>
      </c>
      <c r="F581" s="75" t="s">
        <v>84</v>
      </c>
      <c r="G581" s="32">
        <v>30</v>
      </c>
    </row>
    <row r="582" spans="1:7" outlineLevel="1" x14ac:dyDescent="0.25">
      <c r="A582" s="29"/>
      <c r="B582" s="76" t="s">
        <v>402</v>
      </c>
      <c r="C582" s="31"/>
      <c r="D582" s="31"/>
      <c r="E582" s="31"/>
      <c r="F582" s="75"/>
      <c r="G582" s="32">
        <f>SUBTOTAL(9,G581:G581)</f>
        <v>30</v>
      </c>
    </row>
    <row r="583" spans="1:7" ht="28.5" outlineLevel="2" x14ac:dyDescent="0.25">
      <c r="A583" s="29">
        <v>393</v>
      </c>
      <c r="B583" s="31" t="s">
        <v>107</v>
      </c>
      <c r="C583" s="31" t="s">
        <v>66</v>
      </c>
      <c r="D583" s="31" t="str">
        <f>D579</f>
        <v>0506-Acompanhamento e intercorrências pós-trans</v>
      </c>
      <c r="E583" s="31" t="s">
        <v>57</v>
      </c>
      <c r="F583" s="75" t="s">
        <v>108</v>
      </c>
      <c r="G583" s="32">
        <v>46</v>
      </c>
    </row>
    <row r="584" spans="1:7" outlineLevel="1" x14ac:dyDescent="0.25">
      <c r="A584" s="77"/>
      <c r="B584" s="80" t="s">
        <v>396</v>
      </c>
      <c r="C584" s="77"/>
      <c r="D584" s="77"/>
      <c r="E584" s="77"/>
      <c r="F584" s="78"/>
      <c r="G584" s="79">
        <f>SUBTOTAL(9,G583:G583)</f>
        <v>46</v>
      </c>
    </row>
    <row r="585" spans="1:7" outlineLevel="1" x14ac:dyDescent="0.3">
      <c r="B585" s="63"/>
      <c r="C585" s="63"/>
      <c r="D585" s="61"/>
      <c r="E585" s="61"/>
      <c r="F585" s="61"/>
      <c r="G585" s="62"/>
    </row>
    <row r="586" spans="1:7" outlineLevel="1" x14ac:dyDescent="0.3">
      <c r="B586" s="63"/>
      <c r="C586" s="63"/>
      <c r="D586" s="61"/>
      <c r="E586" s="61"/>
      <c r="F586" s="61"/>
      <c r="G586" s="62"/>
    </row>
    <row r="587" spans="1:7" outlineLevel="1" x14ac:dyDescent="0.3">
      <c r="B587" s="63"/>
      <c r="C587" s="63"/>
      <c r="D587" s="61"/>
      <c r="E587" s="61"/>
      <c r="F587" s="61"/>
      <c r="G587" s="62"/>
    </row>
    <row r="588" spans="1:7" outlineLevel="1" x14ac:dyDescent="0.3">
      <c r="B588" s="63"/>
      <c r="C588" s="63"/>
      <c r="D588" s="61"/>
      <c r="E588" s="63"/>
      <c r="F588" s="63"/>
      <c r="G588" s="64"/>
    </row>
    <row r="589" spans="1:7" outlineLevel="1" x14ac:dyDescent="0.3">
      <c r="B589" s="61"/>
      <c r="C589" s="63"/>
      <c r="D589" s="61"/>
      <c r="E589" s="61"/>
      <c r="F589" s="61"/>
      <c r="G589" s="62"/>
    </row>
    <row r="590" spans="1:7" outlineLevel="1" x14ac:dyDescent="0.3">
      <c r="B590" s="63"/>
      <c r="C590" s="63"/>
      <c r="D590" s="61"/>
      <c r="E590" s="61"/>
      <c r="F590" s="61"/>
      <c r="G590" s="62"/>
    </row>
    <row r="591" spans="1:7" outlineLevel="1" x14ac:dyDescent="0.3">
      <c r="B591" s="63"/>
      <c r="C591" s="63"/>
      <c r="D591" s="61"/>
      <c r="E591" s="61"/>
      <c r="F591" s="61"/>
      <c r="G591" s="62"/>
    </row>
    <row r="592" spans="1:7" outlineLevel="1" x14ac:dyDescent="0.3">
      <c r="B592" s="63"/>
      <c r="C592" s="63"/>
      <c r="D592" s="61"/>
      <c r="E592" s="61"/>
      <c r="F592" s="61"/>
      <c r="G592" s="62"/>
    </row>
    <row r="593" spans="2:7" outlineLevel="1" x14ac:dyDescent="0.3">
      <c r="B593" s="63"/>
      <c r="C593" s="63"/>
      <c r="D593" s="61"/>
      <c r="E593" s="61"/>
      <c r="F593" s="61"/>
      <c r="G593" s="62"/>
    </row>
    <row r="594" spans="2:7" outlineLevel="1" x14ac:dyDescent="0.3">
      <c r="B594" s="63"/>
      <c r="C594" s="63"/>
      <c r="D594" s="61"/>
      <c r="E594" s="63"/>
      <c r="F594" s="63"/>
      <c r="G594" s="64"/>
    </row>
    <row r="595" spans="2:7" outlineLevel="1" x14ac:dyDescent="0.3">
      <c r="B595" s="61"/>
      <c r="C595" s="63"/>
      <c r="D595" s="61"/>
      <c r="E595" s="61"/>
      <c r="F595" s="61"/>
      <c r="G595" s="62"/>
    </row>
    <row r="596" spans="2:7" outlineLevel="1" x14ac:dyDescent="0.25">
      <c r="B596" s="63"/>
      <c r="C596" s="63"/>
      <c r="D596" s="63"/>
      <c r="E596" s="63"/>
      <c r="F596" s="63"/>
      <c r="G596" s="64"/>
    </row>
    <row r="597" spans="2:7" outlineLevel="1" x14ac:dyDescent="0.3">
      <c r="B597" s="63"/>
      <c r="C597" s="61"/>
      <c r="D597" s="63"/>
      <c r="E597" s="61"/>
      <c r="F597" s="61"/>
      <c r="G597" s="62"/>
    </row>
    <row r="598" spans="2:7" outlineLevel="1" x14ac:dyDescent="0.3">
      <c r="B598" s="63"/>
      <c r="C598" s="61"/>
      <c r="D598" s="63"/>
      <c r="E598" s="61"/>
      <c r="F598" s="61"/>
      <c r="G598" s="62"/>
    </row>
    <row r="599" spans="2:7" outlineLevel="1" x14ac:dyDescent="0.3">
      <c r="B599" s="63"/>
      <c r="C599" s="61"/>
      <c r="D599" s="63"/>
      <c r="E599" s="63"/>
      <c r="F599" s="63"/>
      <c r="G599" s="64"/>
    </row>
    <row r="600" spans="2:7" outlineLevel="1" x14ac:dyDescent="0.3">
      <c r="B600" s="63"/>
      <c r="C600" s="61"/>
      <c r="D600" s="61"/>
      <c r="E600" s="61"/>
      <c r="F600" s="61"/>
      <c r="G600" s="62"/>
    </row>
    <row r="601" spans="2:7" outlineLevel="1" x14ac:dyDescent="0.3">
      <c r="B601" s="63"/>
      <c r="C601" s="61"/>
      <c r="D601" s="63"/>
      <c r="E601" s="61"/>
      <c r="F601" s="61"/>
      <c r="G601" s="62"/>
    </row>
    <row r="602" spans="2:7" outlineLevel="1" x14ac:dyDescent="0.3">
      <c r="B602" s="63"/>
      <c r="C602" s="61"/>
      <c r="D602" s="63"/>
      <c r="E602" s="61"/>
      <c r="F602" s="61"/>
      <c r="G602" s="62"/>
    </row>
    <row r="603" spans="2:7" outlineLevel="1" x14ac:dyDescent="0.3">
      <c r="B603" s="63"/>
      <c r="C603" s="61"/>
      <c r="D603" s="63"/>
      <c r="E603" s="61"/>
      <c r="F603" s="61"/>
      <c r="G603" s="62"/>
    </row>
    <row r="604" spans="2:7" outlineLevel="1" x14ac:dyDescent="0.3">
      <c r="B604" s="63"/>
      <c r="C604" s="61"/>
      <c r="D604" s="63"/>
      <c r="E604" s="61"/>
      <c r="F604" s="61"/>
      <c r="G604" s="62"/>
    </row>
    <row r="605" spans="2:7" outlineLevel="1" x14ac:dyDescent="0.3">
      <c r="B605" s="63"/>
      <c r="C605" s="61"/>
      <c r="D605" s="63"/>
      <c r="E605" s="63"/>
      <c r="F605" s="63"/>
      <c r="G605" s="64"/>
    </row>
    <row r="606" spans="2:7" outlineLevel="1" x14ac:dyDescent="0.3">
      <c r="B606" s="63"/>
      <c r="C606" s="61"/>
      <c r="D606" s="61"/>
      <c r="E606" s="61"/>
      <c r="F606" s="61"/>
      <c r="G606" s="62"/>
    </row>
    <row r="607" spans="2:7" outlineLevel="1" x14ac:dyDescent="0.25">
      <c r="B607" s="63"/>
      <c r="C607" s="63"/>
      <c r="D607" s="63"/>
      <c r="E607" s="63"/>
      <c r="F607" s="63"/>
      <c r="G607" s="64"/>
    </row>
    <row r="608" spans="2:7" outlineLevel="1" x14ac:dyDescent="0.3">
      <c r="B608" s="63"/>
      <c r="C608" s="61"/>
      <c r="D608" s="63"/>
      <c r="E608" s="61"/>
      <c r="F608" s="61"/>
      <c r="G608" s="62"/>
    </row>
    <row r="609" spans="2:7" outlineLevel="1" x14ac:dyDescent="0.3">
      <c r="B609" s="63"/>
      <c r="C609" s="61"/>
      <c r="D609" s="63"/>
      <c r="E609" s="61"/>
      <c r="F609" s="61"/>
      <c r="G609" s="62"/>
    </row>
    <row r="610" spans="2:7" outlineLevel="1" x14ac:dyDescent="0.3">
      <c r="B610" s="63"/>
      <c r="C610" s="61"/>
      <c r="D610" s="63"/>
      <c r="E610" s="63"/>
      <c r="F610" s="63"/>
      <c r="G610" s="64"/>
    </row>
    <row r="611" spans="2:7" outlineLevel="1" x14ac:dyDescent="0.3">
      <c r="B611" s="63"/>
      <c r="C611" s="61"/>
      <c r="D611" s="61"/>
      <c r="E611" s="61"/>
      <c r="F611" s="61"/>
      <c r="G611" s="62"/>
    </row>
    <row r="612" spans="2:7" outlineLevel="1" x14ac:dyDescent="0.3">
      <c r="B612" s="63"/>
      <c r="C612" s="61"/>
      <c r="D612" s="63"/>
      <c r="E612" s="61"/>
      <c r="F612" s="61"/>
      <c r="G612" s="62"/>
    </row>
    <row r="613" spans="2:7" outlineLevel="1" x14ac:dyDescent="0.3">
      <c r="B613" s="63"/>
      <c r="C613" s="61"/>
      <c r="D613" s="63"/>
      <c r="E613" s="61"/>
      <c r="F613" s="61"/>
      <c r="G613" s="62"/>
    </row>
    <row r="614" spans="2:7" outlineLevel="1" x14ac:dyDescent="0.3">
      <c r="B614" s="63"/>
      <c r="C614" s="61"/>
      <c r="D614" s="63"/>
      <c r="E614" s="63"/>
      <c r="F614" s="63"/>
      <c r="G614" s="64"/>
    </row>
    <row r="615" spans="2:7" outlineLevel="1" x14ac:dyDescent="0.3">
      <c r="B615" s="63"/>
      <c r="C615" s="61"/>
      <c r="D615" s="61"/>
      <c r="E615" s="61"/>
      <c r="F615" s="61"/>
      <c r="G615" s="62"/>
    </row>
    <row r="616" spans="2:7" outlineLevel="1" x14ac:dyDescent="0.3">
      <c r="B616" s="63"/>
      <c r="C616" s="61"/>
      <c r="D616" s="63"/>
      <c r="E616" s="61"/>
      <c r="F616" s="61"/>
      <c r="G616" s="62"/>
    </row>
    <row r="617" spans="2:7" outlineLevel="1" x14ac:dyDescent="0.3">
      <c r="B617" s="63"/>
      <c r="C617" s="61"/>
      <c r="D617" s="63"/>
      <c r="E617" s="61"/>
      <c r="F617" s="61"/>
      <c r="G617" s="62"/>
    </row>
    <row r="618" spans="2:7" outlineLevel="1" x14ac:dyDescent="0.3">
      <c r="B618" s="63"/>
      <c r="C618" s="61"/>
      <c r="D618" s="63"/>
      <c r="E618" s="63"/>
      <c r="F618" s="63"/>
      <c r="G618" s="64"/>
    </row>
    <row r="619" spans="2:7" outlineLevel="1" x14ac:dyDescent="0.3">
      <c r="B619" s="63"/>
      <c r="C619" s="61"/>
      <c r="D619" s="61"/>
      <c r="E619" s="61"/>
      <c r="F619" s="61"/>
      <c r="G619" s="62"/>
    </row>
    <row r="620" spans="2:7" outlineLevel="1" x14ac:dyDescent="0.3">
      <c r="B620" s="63"/>
      <c r="C620" s="61"/>
      <c r="D620" s="63"/>
      <c r="E620" s="61"/>
      <c r="F620" s="61"/>
      <c r="G620" s="62"/>
    </row>
    <row r="621" spans="2:7" outlineLevel="1" x14ac:dyDescent="0.3">
      <c r="B621" s="63"/>
      <c r="C621" s="61"/>
      <c r="D621" s="63"/>
      <c r="E621" s="61"/>
      <c r="F621" s="61"/>
      <c r="G621" s="62"/>
    </row>
    <row r="622" spans="2:7" outlineLevel="1" x14ac:dyDescent="0.3">
      <c r="B622" s="63"/>
      <c r="C622" s="61"/>
      <c r="D622" s="63"/>
      <c r="E622" s="63"/>
      <c r="F622" s="63"/>
      <c r="G622" s="64"/>
    </row>
    <row r="623" spans="2:7" outlineLevel="1" x14ac:dyDescent="0.3">
      <c r="B623" s="63"/>
      <c r="C623" s="61"/>
      <c r="D623" s="61"/>
      <c r="E623" s="61"/>
      <c r="F623" s="61"/>
      <c r="G623" s="62"/>
    </row>
    <row r="624" spans="2:7" outlineLevel="1" x14ac:dyDescent="0.3">
      <c r="B624" s="63"/>
      <c r="C624" s="61"/>
      <c r="D624" s="63"/>
      <c r="E624" s="61"/>
      <c r="F624" s="61"/>
      <c r="G624" s="62"/>
    </row>
    <row r="625" spans="2:7" outlineLevel="1" x14ac:dyDescent="0.3">
      <c r="B625" s="63"/>
      <c r="C625" s="61"/>
      <c r="D625" s="63"/>
      <c r="E625" s="61"/>
      <c r="F625" s="61"/>
      <c r="G625" s="62"/>
    </row>
    <row r="626" spans="2:7" outlineLevel="1" x14ac:dyDescent="0.3">
      <c r="B626" s="63"/>
      <c r="C626" s="61"/>
      <c r="D626" s="63"/>
      <c r="E626" s="61"/>
      <c r="F626" s="61"/>
      <c r="G626" s="62"/>
    </row>
    <row r="627" spans="2:7" outlineLevel="1" x14ac:dyDescent="0.3">
      <c r="B627" s="63"/>
      <c r="C627" s="61"/>
      <c r="D627" s="63"/>
      <c r="E627" s="61"/>
      <c r="F627" s="61"/>
      <c r="G627" s="62"/>
    </row>
    <row r="628" spans="2:7" outlineLevel="1" x14ac:dyDescent="0.3">
      <c r="B628" s="63"/>
      <c r="C628" s="61"/>
      <c r="D628" s="63"/>
      <c r="E628" s="63"/>
      <c r="F628" s="63"/>
      <c r="G628" s="64"/>
    </row>
    <row r="629" spans="2:7" outlineLevel="1" x14ac:dyDescent="0.3">
      <c r="B629" s="63"/>
      <c r="C629" s="61"/>
      <c r="D629" s="61"/>
      <c r="E629" s="61"/>
      <c r="F629" s="61"/>
      <c r="G629" s="62"/>
    </row>
    <row r="630" spans="2:7" outlineLevel="1" x14ac:dyDescent="0.3">
      <c r="B630" s="63"/>
      <c r="C630" s="61"/>
      <c r="D630" s="63"/>
      <c r="E630" s="61"/>
      <c r="F630" s="61"/>
      <c r="G630" s="62"/>
    </row>
    <row r="631" spans="2:7" outlineLevel="1" x14ac:dyDescent="0.3">
      <c r="B631" s="63"/>
      <c r="C631" s="61"/>
      <c r="D631" s="63"/>
      <c r="E631" s="61"/>
      <c r="F631" s="61"/>
      <c r="G631" s="62"/>
    </row>
    <row r="632" spans="2:7" outlineLevel="1" x14ac:dyDescent="0.3">
      <c r="B632" s="63"/>
      <c r="C632" s="61"/>
      <c r="D632" s="63"/>
      <c r="E632" s="61"/>
      <c r="F632" s="61"/>
      <c r="G632" s="62"/>
    </row>
    <row r="633" spans="2:7" outlineLevel="1" x14ac:dyDescent="0.3">
      <c r="B633" s="63"/>
      <c r="C633" s="61"/>
      <c r="D633" s="63"/>
      <c r="E633" s="61"/>
      <c r="F633" s="61"/>
      <c r="G633" s="62"/>
    </row>
    <row r="634" spans="2:7" outlineLevel="1" x14ac:dyDescent="0.3">
      <c r="B634" s="63"/>
      <c r="C634" s="61"/>
      <c r="D634" s="63"/>
      <c r="E634" s="61"/>
      <c r="F634" s="61"/>
      <c r="G634" s="62"/>
    </row>
    <row r="635" spans="2:7" outlineLevel="1" x14ac:dyDescent="0.3">
      <c r="B635" s="63"/>
      <c r="C635" s="61"/>
      <c r="D635" s="63"/>
      <c r="E635" s="61"/>
      <c r="F635" s="61"/>
      <c r="G635" s="62"/>
    </row>
    <row r="636" spans="2:7" outlineLevel="1" x14ac:dyDescent="0.3">
      <c r="B636" s="63"/>
      <c r="C636" s="61"/>
      <c r="D636" s="63"/>
      <c r="E636" s="61"/>
      <c r="F636" s="61"/>
      <c r="G636" s="62"/>
    </row>
    <row r="637" spans="2:7" outlineLevel="1" x14ac:dyDescent="0.3">
      <c r="B637" s="63"/>
      <c r="C637" s="61"/>
      <c r="D637" s="63"/>
      <c r="E637" s="61"/>
      <c r="F637" s="61"/>
      <c r="G637" s="62"/>
    </row>
    <row r="638" spans="2:7" outlineLevel="1" x14ac:dyDescent="0.3">
      <c r="B638" s="63"/>
      <c r="C638" s="61"/>
      <c r="D638" s="63"/>
      <c r="E638" s="61"/>
      <c r="F638" s="61"/>
      <c r="G638" s="62"/>
    </row>
    <row r="639" spans="2:7" outlineLevel="1" x14ac:dyDescent="0.3">
      <c r="B639" s="63"/>
      <c r="C639" s="61"/>
      <c r="D639" s="63"/>
      <c r="E639" s="61"/>
      <c r="F639" s="61"/>
      <c r="G639" s="62"/>
    </row>
    <row r="640" spans="2:7" outlineLevel="1" x14ac:dyDescent="0.3">
      <c r="B640" s="63" t="s">
        <v>419</v>
      </c>
      <c r="C640" s="61"/>
      <c r="D640" s="63"/>
      <c r="E640" s="61"/>
      <c r="F640" s="61"/>
      <c r="G640" s="62">
        <f>SUBTOTAL(9,G3:G639)</f>
        <v>86209</v>
      </c>
    </row>
    <row r="641" spans="2:7" x14ac:dyDescent="0.3">
      <c r="B641" s="63"/>
      <c r="C641" s="61"/>
      <c r="D641" s="63"/>
      <c r="E641" s="61"/>
      <c r="F641" s="61"/>
      <c r="G641" s="62"/>
    </row>
    <row r="642" spans="2:7" x14ac:dyDescent="0.3">
      <c r="B642" s="63"/>
      <c r="C642" s="61"/>
      <c r="D642" s="63"/>
      <c r="E642" s="61"/>
      <c r="F642" s="61"/>
      <c r="G642" s="62"/>
    </row>
    <row r="643" spans="2:7" x14ac:dyDescent="0.3">
      <c r="B643" s="63"/>
      <c r="C643" s="61"/>
      <c r="D643" s="63"/>
      <c r="E643" s="61"/>
      <c r="F643" s="61"/>
      <c r="G643" s="62"/>
    </row>
    <row r="644" spans="2:7" x14ac:dyDescent="0.3">
      <c r="B644" s="63"/>
      <c r="C644" s="61"/>
      <c r="D644" s="63"/>
      <c r="E644" s="61"/>
      <c r="F644" s="61"/>
      <c r="G644" s="62"/>
    </row>
    <row r="645" spans="2:7" x14ac:dyDescent="0.3">
      <c r="B645" s="63"/>
      <c r="C645" s="61"/>
      <c r="D645" s="63"/>
      <c r="E645" s="61"/>
      <c r="F645" s="61"/>
      <c r="G645" s="62"/>
    </row>
    <row r="646" spans="2:7" x14ac:dyDescent="0.3">
      <c r="B646" s="63"/>
      <c r="C646" s="61"/>
      <c r="D646" s="63"/>
      <c r="E646" s="61"/>
      <c r="F646" s="61"/>
      <c r="G646" s="62"/>
    </row>
    <row r="647" spans="2:7" x14ac:dyDescent="0.3">
      <c r="B647" s="63"/>
      <c r="C647" s="61"/>
      <c r="D647" s="63"/>
      <c r="E647" s="61"/>
      <c r="F647" s="61"/>
      <c r="G647" s="62"/>
    </row>
    <row r="648" spans="2:7" x14ac:dyDescent="0.3">
      <c r="B648" s="63"/>
      <c r="C648" s="61"/>
      <c r="D648" s="63"/>
      <c r="E648" s="61"/>
      <c r="F648" s="61"/>
      <c r="G648" s="62"/>
    </row>
    <row r="649" spans="2:7" x14ac:dyDescent="0.3">
      <c r="B649" s="63"/>
      <c r="C649" s="61"/>
      <c r="D649" s="63"/>
      <c r="E649" s="63"/>
      <c r="F649" s="63"/>
      <c r="G649" s="64"/>
    </row>
    <row r="650" spans="2:7" x14ac:dyDescent="0.3">
      <c r="B650" s="63"/>
      <c r="C650" s="61"/>
      <c r="D650" s="61"/>
      <c r="E650" s="61"/>
      <c r="F650" s="61"/>
      <c r="G650" s="62"/>
    </row>
    <row r="651" spans="2:7" x14ac:dyDescent="0.3">
      <c r="B651" s="63"/>
      <c r="C651" s="61"/>
      <c r="D651" s="63"/>
      <c r="E651" s="61"/>
      <c r="F651" s="61"/>
      <c r="G651" s="62"/>
    </row>
    <row r="652" spans="2:7" x14ac:dyDescent="0.3">
      <c r="B652" s="63"/>
      <c r="C652" s="61"/>
      <c r="D652" s="63"/>
      <c r="E652" s="61"/>
      <c r="F652" s="61"/>
      <c r="G652" s="62"/>
    </row>
    <row r="653" spans="2:7" x14ac:dyDescent="0.3">
      <c r="B653" s="63"/>
      <c r="C653" s="61"/>
      <c r="D653" s="63"/>
      <c r="E653" s="63"/>
      <c r="F653" s="63"/>
      <c r="G653" s="64"/>
    </row>
    <row r="654" spans="2:7" x14ac:dyDescent="0.3">
      <c r="B654" s="63"/>
      <c r="C654" s="61"/>
      <c r="D654" s="61"/>
      <c r="E654" s="61"/>
      <c r="F654" s="61"/>
      <c r="G654" s="62"/>
    </row>
    <row r="655" spans="2:7" x14ac:dyDescent="0.3">
      <c r="B655" s="63"/>
      <c r="C655" s="61"/>
      <c r="D655" s="63"/>
      <c r="E655" s="61"/>
      <c r="F655" s="61"/>
      <c r="G655" s="62"/>
    </row>
    <row r="656" spans="2:7" x14ac:dyDescent="0.3">
      <c r="B656" s="63"/>
      <c r="C656" s="61"/>
      <c r="D656" s="63"/>
      <c r="E656" s="61"/>
      <c r="F656" s="61"/>
      <c r="G656" s="62"/>
    </row>
    <row r="657" spans="2:7" x14ac:dyDescent="0.3">
      <c r="B657" s="63"/>
      <c r="C657" s="61"/>
      <c r="D657" s="63"/>
      <c r="E657" s="63"/>
      <c r="F657" s="63"/>
      <c r="G657" s="64"/>
    </row>
    <row r="658" spans="2:7" x14ac:dyDescent="0.3">
      <c r="B658" s="63"/>
      <c r="C658" s="61"/>
      <c r="D658" s="61"/>
      <c r="E658" s="61"/>
      <c r="F658" s="61"/>
      <c r="G658" s="62"/>
    </row>
    <row r="659" spans="2:7" x14ac:dyDescent="0.3">
      <c r="B659" s="63"/>
      <c r="C659" s="61"/>
      <c r="D659" s="63"/>
      <c r="E659" s="61"/>
      <c r="F659" s="61"/>
      <c r="G659" s="62"/>
    </row>
    <row r="660" spans="2:7" x14ac:dyDescent="0.3">
      <c r="B660" s="63"/>
      <c r="C660" s="61"/>
      <c r="D660" s="63"/>
      <c r="E660" s="61"/>
      <c r="F660" s="61"/>
      <c r="G660" s="62"/>
    </row>
    <row r="661" spans="2:7" x14ac:dyDescent="0.3">
      <c r="B661" s="63"/>
      <c r="C661" s="61"/>
      <c r="D661" s="63"/>
      <c r="E661" s="61"/>
      <c r="F661" s="61"/>
      <c r="G661" s="62"/>
    </row>
    <row r="662" spans="2:7" x14ac:dyDescent="0.3">
      <c r="B662" s="63"/>
      <c r="C662" s="61"/>
      <c r="D662" s="63"/>
      <c r="E662" s="61"/>
      <c r="F662" s="61"/>
      <c r="G662" s="62"/>
    </row>
    <row r="663" spans="2:7" x14ac:dyDescent="0.3">
      <c r="B663" s="63"/>
      <c r="C663" s="61"/>
      <c r="D663" s="63"/>
      <c r="E663" s="63"/>
      <c r="F663" s="63"/>
      <c r="G663" s="64"/>
    </row>
    <row r="664" spans="2:7" x14ac:dyDescent="0.3">
      <c r="B664" s="63"/>
      <c r="C664" s="61"/>
      <c r="D664" s="61"/>
      <c r="E664" s="61"/>
      <c r="F664" s="61"/>
      <c r="G664" s="62"/>
    </row>
    <row r="665" spans="2:7" x14ac:dyDescent="0.25">
      <c r="B665" s="63"/>
      <c r="C665" s="63"/>
      <c r="D665" s="63"/>
      <c r="E665" s="63"/>
      <c r="F665" s="63"/>
      <c r="G665" s="64"/>
    </row>
    <row r="666" spans="2:7" x14ac:dyDescent="0.3">
      <c r="B666" s="63"/>
      <c r="C666" s="61"/>
      <c r="D666" s="63"/>
      <c r="E666" s="61"/>
      <c r="F666" s="61"/>
      <c r="G666" s="62"/>
    </row>
    <row r="667" spans="2:7" x14ac:dyDescent="0.3">
      <c r="B667" s="63"/>
      <c r="C667" s="61"/>
      <c r="D667" s="63"/>
      <c r="E667" s="61"/>
      <c r="F667" s="61"/>
      <c r="G667" s="62"/>
    </row>
    <row r="668" spans="2:7" x14ac:dyDescent="0.3">
      <c r="B668" s="63"/>
      <c r="C668" s="61"/>
      <c r="D668" s="63"/>
      <c r="E668" s="63"/>
      <c r="F668" s="63"/>
      <c r="G668" s="64"/>
    </row>
    <row r="669" spans="2:7" x14ac:dyDescent="0.3">
      <c r="B669" s="63"/>
      <c r="C669" s="61"/>
      <c r="D669" s="61"/>
      <c r="E669" s="61"/>
      <c r="F669" s="61"/>
      <c r="G669" s="62"/>
    </row>
    <row r="670" spans="2:7" x14ac:dyDescent="0.3">
      <c r="B670" s="63"/>
      <c r="C670" s="61"/>
      <c r="D670" s="63"/>
      <c r="E670" s="61"/>
      <c r="F670" s="61"/>
      <c r="G670" s="62"/>
    </row>
    <row r="671" spans="2:7" x14ac:dyDescent="0.3">
      <c r="B671" s="63"/>
      <c r="C671" s="61"/>
      <c r="D671" s="63"/>
      <c r="E671" s="61"/>
      <c r="F671" s="61"/>
      <c r="G671" s="62"/>
    </row>
    <row r="672" spans="2:7" x14ac:dyDescent="0.3">
      <c r="B672" s="63"/>
      <c r="C672" s="61"/>
      <c r="D672" s="63"/>
      <c r="E672" s="63"/>
      <c r="F672" s="63"/>
      <c r="G672" s="64"/>
    </row>
    <row r="673" spans="2:7" x14ac:dyDescent="0.3">
      <c r="B673" s="63"/>
      <c r="C673" s="61"/>
      <c r="D673" s="61"/>
      <c r="E673" s="61"/>
      <c r="F673" s="61"/>
      <c r="G673" s="62"/>
    </row>
    <row r="674" spans="2:7" x14ac:dyDescent="0.3">
      <c r="B674" s="63"/>
      <c r="C674" s="61"/>
      <c r="D674" s="63"/>
      <c r="E674" s="61"/>
      <c r="F674" s="61"/>
      <c r="G674" s="62"/>
    </row>
    <row r="675" spans="2:7" x14ac:dyDescent="0.3">
      <c r="B675" s="63"/>
      <c r="C675" s="61"/>
      <c r="D675" s="63"/>
      <c r="E675" s="61"/>
      <c r="F675" s="61"/>
      <c r="G675" s="62"/>
    </row>
    <row r="676" spans="2:7" x14ac:dyDescent="0.3">
      <c r="B676" s="63"/>
      <c r="C676" s="61"/>
      <c r="D676" s="63"/>
      <c r="E676" s="63"/>
      <c r="F676" s="63"/>
      <c r="G676" s="64"/>
    </row>
    <row r="677" spans="2:7" x14ac:dyDescent="0.3">
      <c r="B677" s="63"/>
      <c r="C677" s="61"/>
      <c r="D677" s="61"/>
      <c r="E677" s="61"/>
      <c r="F677" s="61"/>
      <c r="G677" s="62"/>
    </row>
    <row r="678" spans="2:7" x14ac:dyDescent="0.3">
      <c r="B678" s="63"/>
      <c r="C678" s="61"/>
      <c r="D678" s="63"/>
      <c r="E678" s="61"/>
      <c r="F678" s="61"/>
      <c r="G678" s="62"/>
    </row>
    <row r="679" spans="2:7" x14ac:dyDescent="0.3">
      <c r="B679" s="63"/>
      <c r="C679" s="61"/>
      <c r="D679" s="63"/>
      <c r="E679" s="61"/>
      <c r="F679" s="61"/>
      <c r="G679" s="62"/>
    </row>
    <row r="680" spans="2:7" x14ac:dyDescent="0.3">
      <c r="B680" s="63"/>
      <c r="C680" s="61"/>
      <c r="D680" s="63"/>
      <c r="E680" s="61"/>
      <c r="F680" s="61"/>
      <c r="G680" s="62"/>
    </row>
    <row r="681" spans="2:7" x14ac:dyDescent="0.3">
      <c r="B681" s="63"/>
      <c r="C681" s="61"/>
      <c r="D681" s="63"/>
      <c r="E681" s="61"/>
      <c r="F681" s="61"/>
      <c r="G681" s="62"/>
    </row>
    <row r="682" spans="2:7" x14ac:dyDescent="0.3">
      <c r="B682" s="63"/>
      <c r="C682" s="61"/>
      <c r="D682" s="63"/>
      <c r="E682" s="63"/>
      <c r="F682" s="63"/>
      <c r="G682" s="64"/>
    </row>
    <row r="683" spans="2:7" x14ac:dyDescent="0.3">
      <c r="B683" s="63"/>
      <c r="C683" s="61"/>
      <c r="D683" s="61"/>
      <c r="E683" s="61"/>
      <c r="F683" s="61"/>
      <c r="G683" s="62"/>
    </row>
    <row r="684" spans="2:7" x14ac:dyDescent="0.25">
      <c r="B684" s="63"/>
      <c r="C684" s="63"/>
      <c r="D684" s="63"/>
      <c r="E684" s="63"/>
      <c r="F684" s="63"/>
      <c r="G684" s="64"/>
    </row>
    <row r="685" spans="2:7" x14ac:dyDescent="0.3">
      <c r="B685" s="63"/>
      <c r="C685" s="61"/>
      <c r="D685" s="63"/>
      <c r="E685" s="61"/>
      <c r="F685" s="61"/>
      <c r="G685" s="62"/>
    </row>
    <row r="686" spans="2:7" x14ac:dyDescent="0.3">
      <c r="B686" s="63"/>
      <c r="C686" s="61"/>
      <c r="D686" s="63"/>
      <c r="E686" s="61"/>
      <c r="F686" s="61"/>
      <c r="G686" s="62"/>
    </row>
    <row r="687" spans="2:7" x14ac:dyDescent="0.3">
      <c r="B687" s="63"/>
      <c r="C687" s="61"/>
      <c r="D687" s="63"/>
      <c r="E687" s="63"/>
      <c r="F687" s="63"/>
      <c r="G687" s="64"/>
    </row>
    <row r="688" spans="2:7" x14ac:dyDescent="0.3">
      <c r="B688" s="63"/>
      <c r="C688" s="61"/>
      <c r="D688" s="61"/>
      <c r="E688" s="61"/>
      <c r="F688" s="61"/>
      <c r="G688" s="62"/>
    </row>
    <row r="689" spans="2:7" x14ac:dyDescent="0.3">
      <c r="B689" s="63"/>
      <c r="C689" s="61"/>
      <c r="D689" s="63"/>
      <c r="E689" s="61"/>
      <c r="F689" s="61"/>
      <c r="G689" s="62"/>
    </row>
    <row r="690" spans="2:7" x14ac:dyDescent="0.3">
      <c r="B690" s="63"/>
      <c r="C690" s="61"/>
      <c r="D690" s="63"/>
      <c r="E690" s="61"/>
      <c r="F690" s="61"/>
      <c r="G690" s="62"/>
    </row>
    <row r="691" spans="2:7" x14ac:dyDescent="0.3">
      <c r="B691" s="63"/>
      <c r="C691" s="61"/>
      <c r="D691" s="63"/>
      <c r="E691" s="63"/>
      <c r="F691" s="63"/>
      <c r="G691" s="64"/>
    </row>
    <row r="692" spans="2:7" x14ac:dyDescent="0.3">
      <c r="B692" s="63"/>
      <c r="C692" s="61"/>
      <c r="D692" s="61"/>
      <c r="E692" s="61"/>
      <c r="F692" s="61"/>
      <c r="G692" s="62"/>
    </row>
    <row r="693" spans="2:7" x14ac:dyDescent="0.3">
      <c r="B693" s="63"/>
      <c r="C693" s="61"/>
      <c r="D693" s="63"/>
      <c r="E693" s="61"/>
      <c r="F693" s="61"/>
      <c r="G693" s="62"/>
    </row>
    <row r="694" spans="2:7" x14ac:dyDescent="0.3">
      <c r="B694" s="63"/>
      <c r="C694" s="61"/>
      <c r="D694" s="63"/>
      <c r="E694" s="61"/>
      <c r="F694" s="61"/>
      <c r="G694" s="62"/>
    </row>
    <row r="695" spans="2:7" x14ac:dyDescent="0.3">
      <c r="B695" s="63"/>
      <c r="C695" s="61"/>
      <c r="D695" s="63"/>
      <c r="E695" s="63"/>
      <c r="F695" s="63"/>
      <c r="G695" s="64"/>
    </row>
    <row r="696" spans="2:7" x14ac:dyDescent="0.3">
      <c r="B696" s="63"/>
      <c r="C696" s="61"/>
      <c r="D696" s="61"/>
      <c r="E696" s="61"/>
      <c r="F696" s="61"/>
      <c r="G696" s="62"/>
    </row>
    <row r="697" spans="2:7" x14ac:dyDescent="0.3">
      <c r="B697" s="63"/>
      <c r="C697" s="61"/>
      <c r="D697" s="63"/>
      <c r="E697" s="61"/>
      <c r="F697" s="61"/>
      <c r="G697" s="62"/>
    </row>
    <row r="698" spans="2:7" x14ac:dyDescent="0.3">
      <c r="B698" s="63"/>
      <c r="C698" s="61"/>
      <c r="D698" s="63"/>
      <c r="E698" s="61"/>
      <c r="F698" s="61"/>
      <c r="G698" s="62"/>
    </row>
    <row r="699" spans="2:7" x14ac:dyDescent="0.3">
      <c r="B699" s="63"/>
      <c r="C699" s="61"/>
      <c r="D699" s="63"/>
      <c r="E699" s="63"/>
      <c r="F699" s="63"/>
      <c r="G699" s="64"/>
    </row>
    <row r="700" spans="2:7" x14ac:dyDescent="0.3">
      <c r="B700" s="63"/>
      <c r="C700" s="61"/>
      <c r="D700" s="61"/>
      <c r="E700" s="61"/>
      <c r="F700" s="61"/>
      <c r="G700" s="62"/>
    </row>
    <row r="701" spans="2:7" x14ac:dyDescent="0.3">
      <c r="B701" s="63"/>
      <c r="C701" s="61"/>
      <c r="D701" s="63"/>
      <c r="E701" s="61"/>
      <c r="F701" s="61"/>
      <c r="G701" s="62"/>
    </row>
    <row r="702" spans="2:7" x14ac:dyDescent="0.3">
      <c r="B702" s="63"/>
      <c r="C702" s="61"/>
      <c r="D702" s="63"/>
      <c r="E702" s="61"/>
      <c r="F702" s="61"/>
      <c r="G702" s="62"/>
    </row>
    <row r="703" spans="2:7" x14ac:dyDescent="0.3">
      <c r="B703" s="63"/>
      <c r="C703" s="61"/>
      <c r="D703" s="63"/>
      <c r="E703" s="61"/>
      <c r="F703" s="61"/>
      <c r="G703" s="62"/>
    </row>
    <row r="704" spans="2:7" x14ac:dyDescent="0.3">
      <c r="B704" s="63"/>
      <c r="C704" s="61"/>
      <c r="D704" s="63"/>
      <c r="E704" s="61"/>
      <c r="F704" s="61"/>
      <c r="G704" s="62"/>
    </row>
    <row r="705" spans="2:7" x14ac:dyDescent="0.3">
      <c r="B705" s="63"/>
      <c r="C705" s="61"/>
      <c r="D705" s="63"/>
      <c r="E705" s="63"/>
      <c r="F705" s="63"/>
      <c r="G705" s="64"/>
    </row>
    <row r="706" spans="2:7" x14ac:dyDescent="0.3">
      <c r="B706" s="63"/>
      <c r="C706" s="61"/>
      <c r="D706" s="61"/>
      <c r="E706" s="61"/>
      <c r="F706" s="61"/>
      <c r="G706" s="62"/>
    </row>
    <row r="707" spans="2:7" x14ac:dyDescent="0.3">
      <c r="B707" s="63"/>
      <c r="C707" s="61"/>
      <c r="D707" s="63"/>
      <c r="E707" s="61"/>
      <c r="F707" s="61"/>
      <c r="G707" s="62"/>
    </row>
    <row r="708" spans="2:7" x14ac:dyDescent="0.3">
      <c r="B708" s="63"/>
      <c r="C708" s="61"/>
      <c r="D708" s="63"/>
      <c r="E708" s="61"/>
      <c r="F708" s="61"/>
      <c r="G708" s="62"/>
    </row>
    <row r="709" spans="2:7" x14ac:dyDescent="0.3">
      <c r="B709" s="63"/>
      <c r="C709" s="61"/>
      <c r="D709" s="63"/>
      <c r="E709" s="61"/>
      <c r="F709" s="61"/>
      <c r="G709" s="62"/>
    </row>
    <row r="710" spans="2:7" x14ac:dyDescent="0.3">
      <c r="B710" s="63"/>
      <c r="C710" s="61"/>
      <c r="D710" s="63"/>
      <c r="E710" s="61"/>
      <c r="F710" s="61"/>
      <c r="G710" s="62"/>
    </row>
    <row r="711" spans="2:7" x14ac:dyDescent="0.3">
      <c r="B711" s="63"/>
      <c r="C711" s="61"/>
      <c r="D711" s="63"/>
      <c r="E711" s="61"/>
      <c r="F711" s="61"/>
      <c r="G711" s="62"/>
    </row>
    <row r="712" spans="2:7" x14ac:dyDescent="0.3">
      <c r="B712" s="63"/>
      <c r="C712" s="61"/>
      <c r="D712" s="63"/>
      <c r="E712" s="61"/>
      <c r="F712" s="61"/>
      <c r="G712" s="62"/>
    </row>
    <row r="713" spans="2:7" x14ac:dyDescent="0.3">
      <c r="B713" s="63"/>
      <c r="C713" s="61"/>
      <c r="D713" s="63"/>
      <c r="E713" s="61"/>
      <c r="F713" s="61"/>
      <c r="G713" s="62"/>
    </row>
    <row r="714" spans="2:7" x14ac:dyDescent="0.3">
      <c r="B714" s="63"/>
      <c r="C714" s="61"/>
      <c r="D714" s="63"/>
      <c r="E714" s="61"/>
      <c r="F714" s="61"/>
      <c r="G714" s="62"/>
    </row>
    <row r="715" spans="2:7" x14ac:dyDescent="0.3">
      <c r="B715" s="63"/>
      <c r="C715" s="61"/>
      <c r="D715" s="63"/>
      <c r="E715" s="61"/>
      <c r="F715" s="61"/>
      <c r="G715" s="62"/>
    </row>
    <row r="716" spans="2:7" x14ac:dyDescent="0.3">
      <c r="B716" s="63"/>
      <c r="C716" s="61"/>
      <c r="D716" s="63"/>
      <c r="E716" s="61"/>
      <c r="F716" s="61"/>
      <c r="G716" s="62"/>
    </row>
    <row r="717" spans="2:7" x14ac:dyDescent="0.3">
      <c r="B717" s="63"/>
      <c r="C717" s="61"/>
      <c r="D717" s="63"/>
      <c r="E717" s="61"/>
      <c r="F717" s="61"/>
      <c r="G717" s="62"/>
    </row>
    <row r="718" spans="2:7" x14ac:dyDescent="0.3">
      <c r="B718" s="63"/>
      <c r="C718" s="61"/>
      <c r="D718" s="63"/>
      <c r="E718" s="61"/>
      <c r="F718" s="61"/>
      <c r="G718" s="62"/>
    </row>
    <row r="719" spans="2:7" x14ac:dyDescent="0.3">
      <c r="B719" s="63"/>
      <c r="C719" s="61"/>
      <c r="D719" s="63"/>
      <c r="E719" s="61"/>
      <c r="F719" s="61"/>
      <c r="G719" s="62"/>
    </row>
    <row r="720" spans="2:7" x14ac:dyDescent="0.3">
      <c r="B720" s="63"/>
      <c r="C720" s="61"/>
      <c r="D720" s="63"/>
      <c r="E720" s="61"/>
      <c r="F720" s="61"/>
      <c r="G720" s="62"/>
    </row>
    <row r="721" spans="2:7" x14ac:dyDescent="0.3">
      <c r="B721" s="63"/>
      <c r="C721" s="61"/>
      <c r="D721" s="63"/>
      <c r="E721" s="61"/>
      <c r="F721" s="61"/>
      <c r="G721" s="62"/>
    </row>
    <row r="722" spans="2:7" x14ac:dyDescent="0.3">
      <c r="B722" s="63"/>
      <c r="C722" s="61"/>
      <c r="D722" s="63"/>
      <c r="E722" s="61"/>
      <c r="F722" s="61"/>
      <c r="G722" s="62"/>
    </row>
    <row r="723" spans="2:7" x14ac:dyDescent="0.3">
      <c r="B723" s="63"/>
      <c r="C723" s="61"/>
      <c r="D723" s="63"/>
      <c r="E723" s="63"/>
      <c r="F723" s="63"/>
      <c r="G723" s="64"/>
    </row>
    <row r="724" spans="2:7" x14ac:dyDescent="0.3">
      <c r="B724" s="63"/>
      <c r="C724" s="61"/>
      <c r="D724" s="61"/>
      <c r="E724" s="61"/>
      <c r="F724" s="61"/>
      <c r="G724" s="62"/>
    </row>
    <row r="725" spans="2:7" x14ac:dyDescent="0.3">
      <c r="B725" s="63"/>
      <c r="C725" s="61"/>
      <c r="D725" s="63"/>
      <c r="E725" s="61"/>
      <c r="F725" s="61"/>
      <c r="G725" s="62"/>
    </row>
    <row r="726" spans="2:7" x14ac:dyDescent="0.3">
      <c r="B726" s="63"/>
      <c r="C726" s="61"/>
      <c r="D726" s="63"/>
      <c r="E726" s="61"/>
      <c r="F726" s="61"/>
      <c r="G726" s="62"/>
    </row>
    <row r="727" spans="2:7" x14ac:dyDescent="0.3">
      <c r="B727" s="63"/>
      <c r="C727" s="61"/>
      <c r="D727" s="63"/>
      <c r="E727" s="61"/>
      <c r="F727" s="61"/>
      <c r="G727" s="62"/>
    </row>
    <row r="728" spans="2:7" x14ac:dyDescent="0.3">
      <c r="B728" s="63"/>
      <c r="C728" s="61"/>
      <c r="D728" s="63"/>
      <c r="E728" s="61"/>
      <c r="F728" s="61"/>
      <c r="G728" s="62"/>
    </row>
    <row r="729" spans="2:7" x14ac:dyDescent="0.3">
      <c r="B729" s="63"/>
      <c r="C729" s="61"/>
      <c r="D729" s="63"/>
      <c r="E729" s="63"/>
      <c r="F729" s="63"/>
      <c r="G729" s="64"/>
    </row>
    <row r="730" spans="2:7" x14ac:dyDescent="0.3">
      <c r="B730" s="63"/>
      <c r="C730" s="61"/>
      <c r="D730" s="61"/>
      <c r="E730" s="61"/>
      <c r="F730" s="61"/>
      <c r="G730" s="62"/>
    </row>
    <row r="731" spans="2:7" x14ac:dyDescent="0.3">
      <c r="B731" s="63"/>
      <c r="C731" s="61"/>
      <c r="D731" s="63"/>
      <c r="E731" s="61"/>
      <c r="F731" s="61"/>
      <c r="G731" s="62"/>
    </row>
    <row r="732" spans="2:7" x14ac:dyDescent="0.3">
      <c r="B732" s="63"/>
      <c r="C732" s="61"/>
      <c r="D732" s="63"/>
      <c r="E732" s="61"/>
      <c r="F732" s="61"/>
      <c r="G732" s="62"/>
    </row>
    <row r="733" spans="2:7" x14ac:dyDescent="0.3">
      <c r="B733" s="63"/>
      <c r="C733" s="61"/>
      <c r="D733" s="63"/>
      <c r="E733" s="63"/>
      <c r="F733" s="63"/>
      <c r="G733" s="64"/>
    </row>
    <row r="734" spans="2:7" x14ac:dyDescent="0.3">
      <c r="B734" s="63"/>
      <c r="C734" s="61"/>
      <c r="D734" s="61"/>
      <c r="E734" s="61"/>
      <c r="F734" s="61"/>
      <c r="G734" s="62"/>
    </row>
    <row r="735" spans="2:7" x14ac:dyDescent="0.25">
      <c r="B735" s="63"/>
      <c r="C735" s="63"/>
      <c r="D735" s="63"/>
      <c r="E735" s="63"/>
      <c r="F735" s="63"/>
      <c r="G735" s="64"/>
    </row>
    <row r="736" spans="2:7" x14ac:dyDescent="0.3">
      <c r="B736" s="63"/>
      <c r="C736" s="61"/>
      <c r="D736" s="63"/>
      <c r="E736" s="61"/>
      <c r="F736" s="61"/>
      <c r="G736" s="62"/>
    </row>
    <row r="737" spans="2:7" x14ac:dyDescent="0.3">
      <c r="B737" s="63"/>
      <c r="C737" s="61"/>
      <c r="D737" s="63"/>
      <c r="E737" s="61"/>
      <c r="F737" s="61"/>
      <c r="G737" s="62"/>
    </row>
    <row r="738" spans="2:7" x14ac:dyDescent="0.3">
      <c r="B738" s="63"/>
      <c r="C738" s="61"/>
      <c r="D738" s="63"/>
      <c r="E738" s="63"/>
      <c r="F738" s="63"/>
      <c r="G738" s="64"/>
    </row>
    <row r="739" spans="2:7" x14ac:dyDescent="0.3">
      <c r="B739" s="63"/>
      <c r="C739" s="61"/>
      <c r="D739" s="61"/>
      <c r="E739" s="61"/>
      <c r="F739" s="61"/>
      <c r="G739" s="62"/>
    </row>
    <row r="740" spans="2:7" x14ac:dyDescent="0.3">
      <c r="B740" s="63"/>
      <c r="C740" s="61"/>
      <c r="D740" s="63"/>
      <c r="E740" s="61"/>
      <c r="F740" s="61"/>
      <c r="G740" s="62"/>
    </row>
    <row r="741" spans="2:7" x14ac:dyDescent="0.3">
      <c r="B741" s="63"/>
      <c r="C741" s="61"/>
      <c r="D741" s="63"/>
      <c r="E741" s="61"/>
      <c r="F741" s="61"/>
      <c r="G741" s="62"/>
    </row>
    <row r="742" spans="2:7" x14ac:dyDescent="0.3">
      <c r="B742" s="63"/>
      <c r="C742" s="61"/>
      <c r="D742" s="63"/>
      <c r="E742" s="63"/>
      <c r="F742" s="63"/>
      <c r="G742" s="64"/>
    </row>
    <row r="743" spans="2:7" x14ac:dyDescent="0.3">
      <c r="B743" s="63"/>
      <c r="C743" s="61"/>
      <c r="D743" s="61"/>
      <c r="E743" s="61"/>
      <c r="F743" s="61"/>
      <c r="G743" s="62"/>
    </row>
    <row r="744" spans="2:7" x14ac:dyDescent="0.3">
      <c r="B744" s="63"/>
      <c r="C744" s="61"/>
      <c r="D744" s="63"/>
      <c r="E744" s="61"/>
      <c r="F744" s="61"/>
      <c r="G744" s="62"/>
    </row>
    <row r="745" spans="2:7" x14ac:dyDescent="0.3">
      <c r="B745" s="63"/>
      <c r="C745" s="61"/>
      <c r="D745" s="63"/>
      <c r="E745" s="61"/>
      <c r="F745" s="61"/>
      <c r="G745" s="62"/>
    </row>
    <row r="746" spans="2:7" x14ac:dyDescent="0.3">
      <c r="B746" s="63"/>
      <c r="C746" s="61"/>
      <c r="D746" s="63"/>
      <c r="E746" s="63"/>
      <c r="F746" s="63"/>
      <c r="G746" s="64"/>
    </row>
    <row r="747" spans="2:7" x14ac:dyDescent="0.3">
      <c r="B747" s="63"/>
      <c r="C747" s="61"/>
      <c r="D747" s="61"/>
      <c r="E747" s="61"/>
      <c r="F747" s="61"/>
      <c r="G747" s="62"/>
    </row>
    <row r="748" spans="2:7" x14ac:dyDescent="0.25">
      <c r="B748" s="63"/>
      <c r="C748" s="63"/>
      <c r="D748" s="63"/>
      <c r="E748" s="63"/>
      <c r="F748" s="63"/>
      <c r="G748" s="64"/>
    </row>
    <row r="749" spans="2:7" x14ac:dyDescent="0.3">
      <c r="B749" s="63"/>
      <c r="C749" s="61"/>
      <c r="D749" s="63"/>
      <c r="E749" s="61"/>
      <c r="F749" s="61"/>
      <c r="G749" s="62"/>
    </row>
    <row r="750" spans="2:7" x14ac:dyDescent="0.3">
      <c r="B750" s="63"/>
      <c r="C750" s="61"/>
      <c r="D750" s="63"/>
      <c r="E750" s="61"/>
      <c r="F750" s="61"/>
      <c r="G750" s="62"/>
    </row>
    <row r="751" spans="2:7" x14ac:dyDescent="0.3">
      <c r="B751" s="63"/>
      <c r="C751" s="61"/>
      <c r="D751" s="63"/>
      <c r="E751" s="63"/>
      <c r="F751" s="63"/>
      <c r="G751" s="64"/>
    </row>
    <row r="752" spans="2:7" x14ac:dyDescent="0.3">
      <c r="B752" s="63"/>
      <c r="C752" s="61"/>
      <c r="D752" s="61"/>
      <c r="E752" s="61"/>
      <c r="F752" s="61"/>
      <c r="G752" s="62"/>
    </row>
    <row r="753" spans="2:7" x14ac:dyDescent="0.3">
      <c r="B753" s="63"/>
      <c r="C753" s="61"/>
      <c r="D753" s="63"/>
      <c r="E753" s="61"/>
      <c r="F753" s="61"/>
      <c r="G753" s="62"/>
    </row>
    <row r="754" spans="2:7" x14ac:dyDescent="0.3">
      <c r="B754" s="63"/>
      <c r="C754" s="61"/>
      <c r="D754" s="63"/>
      <c r="E754" s="61"/>
      <c r="F754" s="61"/>
      <c r="G754" s="62"/>
    </row>
    <row r="755" spans="2:7" x14ac:dyDescent="0.3">
      <c r="B755" s="63"/>
      <c r="C755" s="61"/>
      <c r="D755" s="63"/>
      <c r="E755" s="63"/>
      <c r="F755" s="63"/>
      <c r="G755" s="64"/>
    </row>
    <row r="756" spans="2:7" x14ac:dyDescent="0.3">
      <c r="B756" s="63"/>
      <c r="C756" s="61"/>
      <c r="D756" s="61"/>
      <c r="E756" s="61"/>
      <c r="F756" s="61"/>
      <c r="G756" s="62"/>
    </row>
    <row r="757" spans="2:7" x14ac:dyDescent="0.25">
      <c r="B757" s="63"/>
      <c r="C757" s="63"/>
      <c r="D757" s="63"/>
      <c r="E757" s="63"/>
      <c r="F757" s="63"/>
      <c r="G757" s="64"/>
    </row>
    <row r="758" spans="2:7" x14ac:dyDescent="0.3">
      <c r="B758" s="63"/>
      <c r="C758" s="61"/>
      <c r="D758" s="63"/>
      <c r="E758" s="61"/>
      <c r="F758" s="61"/>
      <c r="G758" s="62"/>
    </row>
    <row r="759" spans="2:7" x14ac:dyDescent="0.3">
      <c r="B759" s="63"/>
      <c r="C759" s="61"/>
      <c r="D759" s="63"/>
      <c r="E759" s="61"/>
      <c r="F759" s="61"/>
      <c r="G759" s="62"/>
    </row>
    <row r="760" spans="2:7" x14ac:dyDescent="0.3">
      <c r="B760" s="63"/>
      <c r="C760" s="61"/>
      <c r="D760" s="63"/>
      <c r="E760" s="63"/>
      <c r="F760" s="63"/>
      <c r="G760" s="64"/>
    </row>
    <row r="761" spans="2:7" x14ac:dyDescent="0.3">
      <c r="B761" s="63"/>
      <c r="C761" s="61"/>
      <c r="D761" s="61"/>
      <c r="E761" s="61"/>
      <c r="F761" s="61"/>
      <c r="G761" s="62"/>
    </row>
    <row r="762" spans="2:7" x14ac:dyDescent="0.3">
      <c r="B762" s="63"/>
      <c r="C762" s="61"/>
      <c r="D762" s="63"/>
      <c r="E762" s="61"/>
      <c r="F762" s="61"/>
      <c r="G762" s="62"/>
    </row>
    <row r="763" spans="2:7" x14ac:dyDescent="0.3">
      <c r="B763" s="63"/>
      <c r="C763" s="61"/>
      <c r="D763" s="63"/>
      <c r="E763" s="61"/>
      <c r="F763" s="61"/>
      <c r="G763" s="62"/>
    </row>
    <row r="764" spans="2:7" x14ac:dyDescent="0.3">
      <c r="B764" s="63"/>
      <c r="C764" s="61"/>
      <c r="D764" s="63"/>
      <c r="E764" s="63"/>
      <c r="F764" s="63"/>
      <c r="G764" s="64"/>
    </row>
    <row r="765" spans="2:7" x14ac:dyDescent="0.3">
      <c r="B765" s="63"/>
      <c r="C765" s="61"/>
      <c r="D765" s="61"/>
      <c r="E765" s="61"/>
      <c r="F765" s="61"/>
      <c r="G765" s="62"/>
    </row>
    <row r="766" spans="2:7" x14ac:dyDescent="0.3">
      <c r="B766" s="63"/>
      <c r="C766" s="61"/>
      <c r="D766" s="63"/>
      <c r="E766" s="61"/>
      <c r="F766" s="61"/>
      <c r="G766" s="62"/>
    </row>
    <row r="767" spans="2:7" x14ac:dyDescent="0.3">
      <c r="B767" s="63"/>
      <c r="C767" s="61"/>
      <c r="D767" s="63"/>
      <c r="E767" s="61"/>
      <c r="F767" s="61"/>
      <c r="G767" s="62"/>
    </row>
    <row r="768" spans="2:7" x14ac:dyDescent="0.3">
      <c r="B768" s="63"/>
      <c r="C768" s="61"/>
      <c r="D768" s="63"/>
      <c r="E768" s="61"/>
      <c r="F768" s="61"/>
      <c r="G768" s="62"/>
    </row>
    <row r="769" spans="2:7" x14ac:dyDescent="0.3">
      <c r="B769" s="63"/>
      <c r="C769" s="61"/>
      <c r="D769" s="63"/>
      <c r="E769" s="61"/>
      <c r="F769" s="61"/>
      <c r="G769" s="62"/>
    </row>
    <row r="770" spans="2:7" x14ac:dyDescent="0.3">
      <c r="B770" s="63"/>
      <c r="C770" s="61"/>
      <c r="D770" s="63"/>
      <c r="E770" s="63"/>
      <c r="F770" s="63"/>
      <c r="G770" s="64"/>
    </row>
    <row r="771" spans="2:7" x14ac:dyDescent="0.3">
      <c r="B771" s="63"/>
      <c r="C771" s="61"/>
      <c r="D771" s="61"/>
      <c r="E771" s="61"/>
      <c r="F771" s="61"/>
      <c r="G771" s="62"/>
    </row>
    <row r="772" spans="2:7" x14ac:dyDescent="0.3">
      <c r="B772" s="63"/>
      <c r="C772" s="61"/>
      <c r="D772" s="63"/>
      <c r="E772" s="61"/>
      <c r="F772" s="61"/>
      <c r="G772" s="62"/>
    </row>
    <row r="773" spans="2:7" x14ac:dyDescent="0.3">
      <c r="B773" s="63"/>
      <c r="C773" s="61"/>
      <c r="D773" s="63"/>
      <c r="E773" s="61"/>
      <c r="F773" s="61"/>
      <c r="G773" s="62"/>
    </row>
    <row r="774" spans="2:7" x14ac:dyDescent="0.3">
      <c r="B774" s="63"/>
      <c r="C774" s="61"/>
      <c r="D774" s="63"/>
      <c r="E774" s="61"/>
      <c r="F774" s="61"/>
      <c r="G774" s="62"/>
    </row>
    <row r="775" spans="2:7" x14ac:dyDescent="0.3">
      <c r="B775" s="63"/>
      <c r="C775" s="61"/>
      <c r="D775" s="63"/>
      <c r="E775" s="61"/>
      <c r="F775" s="61"/>
      <c r="G775" s="62"/>
    </row>
    <row r="776" spans="2:7" x14ac:dyDescent="0.3">
      <c r="B776" s="63"/>
      <c r="C776" s="61"/>
      <c r="D776" s="63"/>
      <c r="E776" s="61"/>
      <c r="F776" s="61"/>
      <c r="G776" s="62"/>
    </row>
    <row r="777" spans="2:7" x14ac:dyDescent="0.3">
      <c r="B777" s="63"/>
      <c r="C777" s="61"/>
      <c r="D777" s="63"/>
      <c r="E777" s="61"/>
      <c r="F777" s="61"/>
      <c r="G777" s="62"/>
    </row>
    <row r="778" spans="2:7" x14ac:dyDescent="0.3">
      <c r="B778" s="63"/>
      <c r="C778" s="61"/>
      <c r="D778" s="63"/>
      <c r="E778" s="63"/>
      <c r="F778" s="63"/>
      <c r="G778" s="64"/>
    </row>
    <row r="779" spans="2:7" x14ac:dyDescent="0.3">
      <c r="B779" s="63"/>
      <c r="C779" s="61"/>
      <c r="D779" s="61"/>
      <c r="E779" s="61"/>
      <c r="F779" s="61"/>
      <c r="G779" s="62"/>
    </row>
    <row r="780" spans="2:7" x14ac:dyDescent="0.3">
      <c r="B780" s="63"/>
      <c r="C780" s="61"/>
      <c r="D780" s="63"/>
      <c r="E780" s="61"/>
      <c r="F780" s="61"/>
      <c r="G780" s="62"/>
    </row>
    <row r="781" spans="2:7" x14ac:dyDescent="0.3">
      <c r="B781" s="63"/>
      <c r="C781" s="61"/>
      <c r="D781" s="63"/>
      <c r="E781" s="61"/>
      <c r="F781" s="61"/>
      <c r="G781" s="62"/>
    </row>
    <row r="782" spans="2:7" x14ac:dyDescent="0.3">
      <c r="B782" s="63"/>
      <c r="C782" s="61"/>
      <c r="D782" s="63"/>
      <c r="E782" s="63"/>
      <c r="F782" s="63"/>
      <c r="G782" s="64"/>
    </row>
    <row r="783" spans="2:7" x14ac:dyDescent="0.3">
      <c r="B783" s="63"/>
      <c r="C783" s="61"/>
      <c r="D783" s="61"/>
      <c r="E783" s="61"/>
      <c r="F783" s="61"/>
      <c r="G783" s="62"/>
    </row>
    <row r="784" spans="2:7" x14ac:dyDescent="0.25">
      <c r="B784" s="63"/>
      <c r="C784" s="63"/>
      <c r="D784" s="63"/>
      <c r="E784" s="63"/>
      <c r="F784" s="63"/>
      <c r="G784" s="64"/>
    </row>
    <row r="785" spans="2:7" x14ac:dyDescent="0.3">
      <c r="B785" s="63"/>
      <c r="C785" s="61"/>
      <c r="D785" s="63"/>
      <c r="E785" s="61"/>
      <c r="F785" s="61"/>
      <c r="G785" s="62"/>
    </row>
    <row r="786" spans="2:7" x14ac:dyDescent="0.3">
      <c r="B786" s="63"/>
      <c r="C786" s="61"/>
      <c r="D786" s="63"/>
      <c r="E786" s="61"/>
      <c r="F786" s="61"/>
      <c r="G786" s="62"/>
    </row>
    <row r="787" spans="2:7" x14ac:dyDescent="0.3">
      <c r="B787" s="63"/>
      <c r="C787" s="61"/>
      <c r="D787" s="63"/>
      <c r="E787" s="63"/>
      <c r="F787" s="63"/>
      <c r="G787" s="64"/>
    </row>
    <row r="788" spans="2:7" x14ac:dyDescent="0.3">
      <c r="B788" s="63"/>
      <c r="C788" s="61"/>
      <c r="D788" s="61"/>
      <c r="E788" s="61"/>
      <c r="F788" s="61"/>
      <c r="G788" s="62"/>
    </row>
    <row r="789" spans="2:7" x14ac:dyDescent="0.25">
      <c r="B789" s="63"/>
      <c r="C789" s="63"/>
      <c r="D789" s="63"/>
      <c r="E789" s="63"/>
      <c r="F789" s="63"/>
      <c r="G789" s="64"/>
    </row>
    <row r="790" spans="2:7" x14ac:dyDescent="0.3">
      <c r="B790" s="63"/>
      <c r="C790" s="61"/>
      <c r="D790" s="63"/>
      <c r="E790" s="61"/>
      <c r="F790" s="61"/>
      <c r="G790" s="62"/>
    </row>
    <row r="791" spans="2:7" x14ac:dyDescent="0.3">
      <c r="B791" s="63"/>
      <c r="C791" s="61"/>
      <c r="D791" s="63"/>
      <c r="E791" s="61"/>
      <c r="F791" s="61"/>
      <c r="G791" s="62"/>
    </row>
    <row r="792" spans="2:7" x14ac:dyDescent="0.3">
      <c r="B792" s="63"/>
      <c r="C792" s="61"/>
      <c r="D792" s="63"/>
      <c r="E792" s="63"/>
      <c r="F792" s="63"/>
      <c r="G792" s="64"/>
    </row>
    <row r="793" spans="2:7" x14ac:dyDescent="0.3">
      <c r="B793" s="63"/>
      <c r="C793" s="61"/>
      <c r="D793" s="61"/>
      <c r="E793" s="61"/>
      <c r="F793" s="61"/>
      <c r="G793" s="62"/>
    </row>
    <row r="794" spans="2:7" x14ac:dyDescent="0.3">
      <c r="B794" s="63"/>
      <c r="C794" s="61"/>
      <c r="D794" s="63"/>
      <c r="E794" s="61"/>
      <c r="F794" s="61"/>
      <c r="G794" s="62"/>
    </row>
    <row r="795" spans="2:7" x14ac:dyDescent="0.3">
      <c r="B795" s="63"/>
      <c r="C795" s="61"/>
      <c r="D795" s="63"/>
      <c r="E795" s="61"/>
      <c r="F795" s="61"/>
      <c r="G795" s="62"/>
    </row>
    <row r="796" spans="2:7" x14ac:dyDescent="0.3">
      <c r="B796" s="63"/>
      <c r="C796" s="61"/>
      <c r="D796" s="63"/>
      <c r="E796" s="63"/>
      <c r="F796" s="63"/>
      <c r="G796" s="64"/>
    </row>
    <row r="797" spans="2:7" x14ac:dyDescent="0.3">
      <c r="B797" s="63"/>
      <c r="C797" s="61"/>
      <c r="D797" s="61"/>
      <c r="E797" s="61"/>
      <c r="F797" s="61"/>
      <c r="G797" s="62"/>
    </row>
    <row r="798" spans="2:7" x14ac:dyDescent="0.3">
      <c r="B798" s="63"/>
      <c r="C798" s="61"/>
      <c r="D798" s="63"/>
      <c r="E798" s="61"/>
      <c r="F798" s="61"/>
      <c r="G798" s="62"/>
    </row>
    <row r="799" spans="2:7" x14ac:dyDescent="0.3">
      <c r="B799" s="63"/>
      <c r="C799" s="61"/>
      <c r="D799" s="63"/>
      <c r="E799" s="61"/>
      <c r="F799" s="61"/>
      <c r="G799" s="62"/>
    </row>
    <row r="800" spans="2:7" x14ac:dyDescent="0.3">
      <c r="B800" s="63"/>
      <c r="C800" s="61"/>
      <c r="D800" s="63"/>
      <c r="E800" s="61"/>
      <c r="F800" s="61"/>
      <c r="G800" s="62"/>
    </row>
    <row r="801" spans="2:7" x14ac:dyDescent="0.3">
      <c r="B801" s="63"/>
      <c r="C801" s="61"/>
      <c r="D801" s="63"/>
      <c r="E801" s="61"/>
      <c r="F801" s="61"/>
      <c r="G801" s="62"/>
    </row>
    <row r="802" spans="2:7" x14ac:dyDescent="0.3">
      <c r="B802" s="63"/>
      <c r="C802" s="61"/>
      <c r="D802" s="63"/>
      <c r="E802" s="63"/>
      <c r="F802" s="63"/>
      <c r="G802" s="64"/>
    </row>
    <row r="803" spans="2:7" x14ac:dyDescent="0.3">
      <c r="B803" s="63"/>
      <c r="C803" s="61"/>
      <c r="D803" s="61"/>
      <c r="E803" s="61"/>
      <c r="F803" s="61"/>
      <c r="G803" s="62"/>
    </row>
    <row r="804" spans="2:7" x14ac:dyDescent="0.3">
      <c r="B804" s="63"/>
      <c r="C804" s="61"/>
      <c r="D804" s="63"/>
      <c r="E804" s="61"/>
      <c r="F804" s="61"/>
      <c r="G804" s="62"/>
    </row>
    <row r="805" spans="2:7" x14ac:dyDescent="0.3">
      <c r="B805" s="63"/>
      <c r="C805" s="61"/>
      <c r="D805" s="63"/>
      <c r="E805" s="61"/>
      <c r="F805" s="61"/>
      <c r="G805" s="62"/>
    </row>
    <row r="806" spans="2:7" x14ac:dyDescent="0.3">
      <c r="B806" s="63"/>
      <c r="C806" s="61"/>
      <c r="D806" s="63"/>
      <c r="E806" s="63"/>
      <c r="F806" s="63"/>
      <c r="G806" s="64"/>
    </row>
    <row r="807" spans="2:7" x14ac:dyDescent="0.3">
      <c r="B807" s="63"/>
      <c r="C807" s="61"/>
      <c r="D807" s="61"/>
      <c r="E807" s="61"/>
      <c r="F807" s="61"/>
      <c r="G807" s="62"/>
    </row>
    <row r="808" spans="2:7" x14ac:dyDescent="0.3">
      <c r="B808" s="63"/>
      <c r="C808" s="61"/>
      <c r="D808" s="63"/>
      <c r="E808" s="61"/>
      <c r="F808" s="61"/>
      <c r="G808" s="62"/>
    </row>
    <row r="809" spans="2:7" x14ac:dyDescent="0.3">
      <c r="B809" s="63"/>
      <c r="C809" s="61"/>
      <c r="D809" s="63"/>
      <c r="E809" s="61"/>
      <c r="F809" s="61"/>
      <c r="G809" s="62"/>
    </row>
    <row r="810" spans="2:7" x14ac:dyDescent="0.3">
      <c r="B810" s="63"/>
      <c r="C810" s="61"/>
      <c r="D810" s="63"/>
      <c r="E810" s="63"/>
      <c r="F810" s="63"/>
      <c r="G810" s="64"/>
    </row>
    <row r="811" spans="2:7" x14ac:dyDescent="0.3">
      <c r="B811" s="63"/>
      <c r="C811" s="61"/>
      <c r="D811" s="61"/>
      <c r="E811" s="61"/>
      <c r="F811" s="61"/>
      <c r="G811" s="62"/>
    </row>
    <row r="812" spans="2:7" x14ac:dyDescent="0.25">
      <c r="B812" s="63"/>
      <c r="C812" s="63"/>
      <c r="D812" s="63"/>
      <c r="E812" s="63"/>
      <c r="F812" s="63"/>
      <c r="G812" s="64"/>
    </row>
    <row r="813" spans="2:7" x14ac:dyDescent="0.3">
      <c r="B813" s="63"/>
      <c r="C813" s="61"/>
      <c r="D813" s="63"/>
      <c r="E813" s="61"/>
      <c r="F813" s="61"/>
      <c r="G813" s="62"/>
    </row>
    <row r="814" spans="2:7" x14ac:dyDescent="0.3">
      <c r="B814" s="63"/>
      <c r="C814" s="61"/>
      <c r="D814" s="63"/>
      <c r="E814" s="61"/>
      <c r="F814" s="61"/>
      <c r="G814" s="62"/>
    </row>
    <row r="815" spans="2:7" x14ac:dyDescent="0.3">
      <c r="B815" s="63"/>
      <c r="C815" s="61"/>
      <c r="D815" s="63"/>
      <c r="E815" s="63"/>
      <c r="F815" s="63"/>
      <c r="G815" s="64"/>
    </row>
    <row r="816" spans="2:7" x14ac:dyDescent="0.3">
      <c r="B816" s="63"/>
      <c r="C816" s="61"/>
      <c r="D816" s="61"/>
      <c r="E816" s="61"/>
      <c r="F816" s="61"/>
      <c r="G816" s="62"/>
    </row>
    <row r="817" spans="2:7" x14ac:dyDescent="0.3">
      <c r="B817" s="63"/>
      <c r="C817" s="61"/>
      <c r="D817" s="63"/>
      <c r="E817" s="61"/>
      <c r="F817" s="61"/>
      <c r="G817" s="62"/>
    </row>
    <row r="818" spans="2:7" x14ac:dyDescent="0.3">
      <c r="B818" s="63"/>
      <c r="C818" s="61"/>
      <c r="D818" s="63"/>
      <c r="E818" s="61"/>
      <c r="F818" s="61"/>
      <c r="G818" s="62"/>
    </row>
    <row r="819" spans="2:7" x14ac:dyDescent="0.3">
      <c r="B819" s="63"/>
      <c r="C819" s="61"/>
      <c r="D819" s="63"/>
      <c r="E819" s="63"/>
      <c r="F819" s="63"/>
      <c r="G819" s="64"/>
    </row>
    <row r="820" spans="2:7" x14ac:dyDescent="0.3">
      <c r="B820" s="63"/>
      <c r="C820" s="61"/>
      <c r="D820" s="61"/>
      <c r="E820" s="61"/>
      <c r="F820" s="61"/>
      <c r="G820" s="62"/>
    </row>
    <row r="821" spans="2:7" x14ac:dyDescent="0.25">
      <c r="B821" s="63"/>
      <c r="C821" s="63"/>
      <c r="D821" s="63"/>
      <c r="E821" s="63"/>
      <c r="F821" s="63"/>
      <c r="G821" s="64"/>
    </row>
    <row r="822" spans="2:7" x14ac:dyDescent="0.3">
      <c r="B822" s="63"/>
      <c r="C822" s="61"/>
      <c r="D822" s="63"/>
      <c r="E822" s="61"/>
      <c r="F822" s="61"/>
      <c r="G822" s="62"/>
    </row>
    <row r="823" spans="2:7" x14ac:dyDescent="0.3">
      <c r="B823" s="63"/>
      <c r="C823" s="61"/>
      <c r="D823" s="63"/>
      <c r="E823" s="61"/>
      <c r="F823" s="61"/>
      <c r="G823" s="62"/>
    </row>
    <row r="824" spans="2:7" x14ac:dyDescent="0.3">
      <c r="B824" s="63"/>
      <c r="C824" s="61"/>
      <c r="D824" s="63"/>
      <c r="E824" s="63"/>
      <c r="F824" s="63"/>
      <c r="G824" s="64"/>
    </row>
    <row r="825" spans="2:7" x14ac:dyDescent="0.3">
      <c r="B825" s="63"/>
      <c r="C825" s="61"/>
      <c r="D825" s="61"/>
      <c r="E825" s="61"/>
      <c r="F825" s="61"/>
      <c r="G825" s="62"/>
    </row>
    <row r="826" spans="2:7" x14ac:dyDescent="0.3">
      <c r="B826" s="63"/>
      <c r="C826" s="61"/>
      <c r="D826" s="63"/>
      <c r="E826" s="61"/>
      <c r="F826" s="61"/>
      <c r="G826" s="62"/>
    </row>
    <row r="827" spans="2:7" x14ac:dyDescent="0.3">
      <c r="B827" s="63"/>
      <c r="C827" s="61"/>
      <c r="D827" s="63"/>
      <c r="E827" s="61"/>
      <c r="F827" s="61"/>
      <c r="G827" s="62"/>
    </row>
    <row r="828" spans="2:7" x14ac:dyDescent="0.3">
      <c r="B828" s="63"/>
      <c r="C828" s="61"/>
      <c r="D828" s="63"/>
      <c r="E828" s="63"/>
      <c r="F828" s="63"/>
      <c r="G828" s="64"/>
    </row>
    <row r="829" spans="2:7" x14ac:dyDescent="0.3">
      <c r="B829" s="63"/>
      <c r="C829" s="61"/>
      <c r="D829" s="61"/>
      <c r="E829" s="61"/>
      <c r="F829" s="61"/>
      <c r="G829" s="62"/>
    </row>
    <row r="830" spans="2:7" x14ac:dyDescent="0.25">
      <c r="B830" s="63"/>
      <c r="C830" s="63"/>
      <c r="D830" s="63"/>
      <c r="E830" s="63"/>
      <c r="F830" s="63"/>
      <c r="G830" s="64"/>
    </row>
    <row r="831" spans="2:7" x14ac:dyDescent="0.3">
      <c r="B831" s="63"/>
      <c r="C831" s="61"/>
      <c r="D831" s="63"/>
      <c r="E831" s="61"/>
      <c r="F831" s="61"/>
      <c r="G831" s="62"/>
    </row>
    <row r="832" spans="2:7" x14ac:dyDescent="0.3">
      <c r="B832" s="63"/>
      <c r="C832" s="61"/>
      <c r="D832" s="63"/>
      <c r="E832" s="61"/>
      <c r="F832" s="61"/>
      <c r="G832" s="62"/>
    </row>
    <row r="833" spans="2:15" x14ac:dyDescent="0.3">
      <c r="B833" s="63"/>
      <c r="C833" s="61"/>
      <c r="D833" s="63"/>
      <c r="E833" s="61"/>
      <c r="F833" s="61"/>
      <c r="G833" s="62"/>
      <c r="J833" s="63"/>
      <c r="K833" s="61"/>
      <c r="L833" s="63"/>
      <c r="M833" s="61"/>
      <c r="N833" s="61"/>
      <c r="O833" s="62"/>
    </row>
    <row r="834" spans="2:15" x14ac:dyDescent="0.3">
      <c r="B834" s="63"/>
      <c r="C834" s="61"/>
      <c r="D834" s="63"/>
      <c r="E834" s="61"/>
      <c r="F834" s="61"/>
      <c r="G834" s="62"/>
      <c r="J834" s="63"/>
      <c r="K834" s="61"/>
      <c r="L834" s="63"/>
      <c r="M834" s="61"/>
      <c r="N834" s="61"/>
      <c r="O834" s="62"/>
    </row>
    <row r="835" spans="2:15" x14ac:dyDescent="0.3">
      <c r="B835" s="63"/>
      <c r="C835" s="61"/>
      <c r="D835" s="63"/>
      <c r="E835" s="63"/>
      <c r="F835" s="63"/>
      <c r="G835" s="64"/>
      <c r="J835" s="63"/>
      <c r="K835" s="61"/>
      <c r="L835" s="63"/>
      <c r="M835" s="63"/>
      <c r="N835" s="63"/>
      <c r="O835" s="64"/>
    </row>
    <row r="836" spans="2:15" x14ac:dyDescent="0.3">
      <c r="B836" s="63"/>
      <c r="C836" s="61"/>
      <c r="D836" s="61"/>
      <c r="E836" s="61"/>
      <c r="F836" s="61"/>
      <c r="G836" s="62"/>
      <c r="J836" s="63"/>
      <c r="K836" s="61"/>
      <c r="L836" s="61"/>
      <c r="M836" s="61"/>
      <c r="N836" s="61"/>
      <c r="O836" s="62"/>
    </row>
    <row r="837" spans="2:15" x14ac:dyDescent="0.3">
      <c r="B837" s="63"/>
      <c r="C837" s="61"/>
      <c r="D837" s="63"/>
      <c r="E837" s="61"/>
      <c r="F837" s="61"/>
      <c r="G837" s="62"/>
      <c r="J837" s="63"/>
      <c r="K837" s="61"/>
      <c r="L837" s="63"/>
      <c r="M837" s="61"/>
      <c r="N837" s="61"/>
      <c r="O837" s="62"/>
    </row>
    <row r="838" spans="2:15" x14ac:dyDescent="0.3">
      <c r="B838" s="63"/>
      <c r="C838" s="61"/>
      <c r="D838" s="63"/>
      <c r="E838" s="61"/>
      <c r="F838" s="61"/>
      <c r="G838" s="62"/>
      <c r="J838" s="63"/>
      <c r="K838" s="61"/>
      <c r="L838" s="63"/>
      <c r="M838" s="61"/>
      <c r="N838" s="61"/>
      <c r="O838" s="62"/>
    </row>
    <row r="839" spans="2:15" x14ac:dyDescent="0.3">
      <c r="B839" s="63"/>
      <c r="C839" s="61"/>
      <c r="D839" s="63"/>
      <c r="E839" s="63"/>
      <c r="F839" s="63"/>
      <c r="G839" s="64"/>
      <c r="J839" s="63"/>
      <c r="K839" s="61"/>
      <c r="L839" s="63"/>
      <c r="M839" s="61"/>
      <c r="N839" s="61"/>
      <c r="O839" s="62"/>
    </row>
    <row r="840" spans="2:15" x14ac:dyDescent="0.3">
      <c r="B840" s="63"/>
      <c r="C840" s="61"/>
      <c r="D840" s="61"/>
      <c r="E840" s="61"/>
      <c r="F840" s="61"/>
      <c r="G840" s="62"/>
      <c r="J840" s="63"/>
      <c r="K840" s="61"/>
      <c r="L840" s="63"/>
      <c r="M840" s="61"/>
      <c r="N840" s="61"/>
      <c r="O840" s="62"/>
    </row>
    <row r="841" spans="2:15" x14ac:dyDescent="0.3">
      <c r="B841" s="63"/>
      <c r="C841" s="61"/>
      <c r="D841" s="63"/>
      <c r="E841" s="61"/>
      <c r="F841" s="61"/>
      <c r="G841" s="62"/>
      <c r="J841" s="63"/>
      <c r="K841" s="61"/>
      <c r="L841" s="63"/>
      <c r="M841" s="63"/>
      <c r="N841" s="63"/>
      <c r="O841" s="64"/>
    </row>
    <row r="842" spans="2:15" x14ac:dyDescent="0.3">
      <c r="B842" s="63"/>
      <c r="C842" s="61"/>
      <c r="D842" s="63"/>
      <c r="E842" s="61"/>
      <c r="F842" s="61"/>
      <c r="G842" s="62"/>
      <c r="J842" s="63"/>
      <c r="K842" s="61"/>
      <c r="L842" s="61"/>
      <c r="M842" s="61"/>
      <c r="N842" s="61"/>
      <c r="O842" s="62"/>
    </row>
    <row r="843" spans="2:15" x14ac:dyDescent="0.3">
      <c r="B843" s="63"/>
      <c r="C843" s="61"/>
      <c r="D843" s="63"/>
      <c r="E843" s="63"/>
      <c r="F843" s="63"/>
      <c r="G843" s="64"/>
      <c r="J843" s="63"/>
      <c r="K843" s="61"/>
      <c r="L843" s="63"/>
      <c r="M843" s="61"/>
      <c r="N843" s="61"/>
      <c r="O843" s="62"/>
    </row>
    <row r="844" spans="2:15" x14ac:dyDescent="0.3">
      <c r="B844" s="63"/>
      <c r="C844" s="61"/>
      <c r="D844" s="61"/>
      <c r="E844" s="61"/>
      <c r="F844" s="61"/>
      <c r="G844" s="62"/>
      <c r="J844" s="63"/>
      <c r="K844" s="61"/>
      <c r="L844" s="63"/>
      <c r="M844" s="61"/>
      <c r="N844" s="61"/>
      <c r="O844" s="62"/>
    </row>
    <row r="845" spans="2:15" x14ac:dyDescent="0.3">
      <c r="B845" s="63"/>
      <c r="C845" s="61"/>
      <c r="D845" s="63"/>
      <c r="E845" s="61"/>
      <c r="F845" s="61"/>
      <c r="G845" s="62"/>
      <c r="J845" s="63"/>
      <c r="K845" s="61"/>
      <c r="L845" s="63"/>
      <c r="M845" s="61"/>
      <c r="N845" s="61"/>
      <c r="O845" s="62"/>
    </row>
    <row r="846" spans="2:15" x14ac:dyDescent="0.3">
      <c r="B846" s="63"/>
      <c r="C846" s="61"/>
      <c r="D846" s="63"/>
      <c r="E846" s="61"/>
      <c r="F846" s="61"/>
      <c r="G846" s="62"/>
      <c r="J846" s="63"/>
      <c r="K846" s="61"/>
      <c r="L846" s="63"/>
      <c r="M846" s="61"/>
      <c r="N846" s="61"/>
      <c r="O846" s="62"/>
    </row>
    <row r="847" spans="2:15" x14ac:dyDescent="0.3">
      <c r="B847" s="63"/>
      <c r="C847" s="61"/>
      <c r="D847" s="63"/>
      <c r="E847" s="61"/>
      <c r="F847" s="61"/>
      <c r="G847" s="62"/>
      <c r="J847" s="63"/>
      <c r="K847" s="61"/>
      <c r="L847" s="63"/>
      <c r="M847" s="61"/>
      <c r="N847" s="61"/>
      <c r="O847" s="62"/>
    </row>
    <row r="848" spans="2:15" x14ac:dyDescent="0.3">
      <c r="B848" s="63"/>
      <c r="C848" s="61"/>
      <c r="D848" s="63"/>
      <c r="E848" s="61"/>
      <c r="F848" s="61"/>
      <c r="G848" s="62"/>
      <c r="J848" s="63"/>
      <c r="K848" s="61"/>
      <c r="L848" s="63"/>
      <c r="M848" s="61"/>
      <c r="N848" s="61"/>
      <c r="O848" s="62"/>
    </row>
    <row r="849" spans="2:15" x14ac:dyDescent="0.3">
      <c r="B849" s="63"/>
      <c r="C849" s="61"/>
      <c r="D849" s="63"/>
      <c r="E849" s="61"/>
      <c r="F849" s="61"/>
      <c r="G849" s="62"/>
      <c r="J849" s="63"/>
      <c r="K849" s="61"/>
      <c r="L849" s="63"/>
      <c r="M849" s="63"/>
      <c r="N849" s="63"/>
      <c r="O849" s="64"/>
    </row>
    <row r="850" spans="2:15" x14ac:dyDescent="0.3">
      <c r="B850" s="63"/>
      <c r="C850" s="61"/>
      <c r="D850" s="63"/>
      <c r="E850" s="61"/>
      <c r="F850" s="61"/>
      <c r="G850" s="62"/>
      <c r="J850" s="63"/>
      <c r="K850" s="61"/>
      <c r="L850" s="61"/>
      <c r="M850" s="61"/>
      <c r="N850" s="61"/>
      <c r="O850" s="62"/>
    </row>
    <row r="851" spans="2:15" x14ac:dyDescent="0.3">
      <c r="B851" s="63"/>
      <c r="C851" s="61"/>
      <c r="D851" s="63"/>
      <c r="E851" s="63"/>
      <c r="F851" s="63"/>
      <c r="G851" s="64"/>
      <c r="J851" s="63"/>
      <c r="K851" s="61"/>
      <c r="L851" s="63"/>
      <c r="M851" s="61"/>
      <c r="N851" s="61"/>
      <c r="O851" s="62"/>
    </row>
    <row r="852" spans="2:15" x14ac:dyDescent="0.3">
      <c r="B852" s="63"/>
      <c r="C852" s="61"/>
      <c r="D852" s="61"/>
      <c r="E852" s="61"/>
      <c r="F852" s="61"/>
      <c r="G852" s="62"/>
      <c r="J852" s="63"/>
      <c r="K852" s="61"/>
      <c r="L852" s="63"/>
      <c r="M852" s="61"/>
      <c r="N852" s="61"/>
      <c r="O852" s="62"/>
    </row>
    <row r="853" spans="2:15" x14ac:dyDescent="0.3">
      <c r="B853" s="63"/>
      <c r="C853" s="61"/>
      <c r="D853" s="63"/>
      <c r="E853" s="61"/>
      <c r="F853" s="61"/>
      <c r="G853" s="62"/>
      <c r="J853" s="63"/>
      <c r="K853" s="61"/>
      <c r="L853" s="63"/>
      <c r="M853" s="61"/>
      <c r="N853" s="61"/>
      <c r="O853" s="62"/>
    </row>
    <row r="854" spans="2:15" x14ac:dyDescent="0.3">
      <c r="B854" s="63"/>
      <c r="C854" s="61"/>
      <c r="D854" s="63"/>
      <c r="E854" s="61"/>
      <c r="F854" s="61"/>
      <c r="G854" s="62"/>
      <c r="J854" s="63"/>
      <c r="K854" s="61"/>
      <c r="L854" s="63"/>
      <c r="M854" s="61"/>
      <c r="N854" s="61"/>
      <c r="O854" s="62"/>
    </row>
    <row r="855" spans="2:15" x14ac:dyDescent="0.3">
      <c r="B855" s="63"/>
      <c r="C855" s="61"/>
      <c r="D855" s="63"/>
      <c r="E855" s="61"/>
      <c r="F855" s="61"/>
      <c r="G855" s="62"/>
      <c r="J855" s="63"/>
      <c r="K855" s="61"/>
      <c r="L855" s="63"/>
      <c r="M855" s="63"/>
      <c r="N855" s="63"/>
      <c r="O855" s="64"/>
    </row>
    <row r="856" spans="2:15" x14ac:dyDescent="0.3">
      <c r="B856" s="63"/>
      <c r="C856" s="61"/>
      <c r="D856" s="63"/>
      <c r="E856" s="61"/>
      <c r="F856" s="61"/>
      <c r="G856" s="62"/>
      <c r="J856" s="63"/>
      <c r="K856" s="61"/>
      <c r="L856" s="61"/>
      <c r="M856" s="61"/>
      <c r="N856" s="61"/>
      <c r="O856" s="62"/>
    </row>
    <row r="857" spans="2:15" x14ac:dyDescent="0.3">
      <c r="B857" s="63"/>
      <c r="C857" s="61"/>
      <c r="D857" s="63"/>
      <c r="E857" s="63"/>
      <c r="F857" s="63"/>
      <c r="G857" s="64"/>
      <c r="J857" s="63"/>
      <c r="K857" s="61"/>
      <c r="L857" s="63"/>
      <c r="M857" s="61"/>
      <c r="N857" s="61"/>
      <c r="O857" s="62"/>
    </row>
    <row r="858" spans="2:15" x14ac:dyDescent="0.3">
      <c r="B858" s="63"/>
      <c r="C858" s="61"/>
      <c r="D858" s="61"/>
      <c r="E858" s="61"/>
      <c r="F858" s="61"/>
      <c r="G858" s="62"/>
      <c r="J858" s="63"/>
      <c r="K858" s="61"/>
      <c r="L858" s="63"/>
      <c r="M858" s="61"/>
      <c r="N858" s="61"/>
      <c r="O858" s="62"/>
    </row>
    <row r="859" spans="2:15" x14ac:dyDescent="0.3">
      <c r="B859" s="63"/>
      <c r="C859" s="63"/>
      <c r="D859" s="63"/>
      <c r="E859" s="63"/>
      <c r="F859" s="63"/>
      <c r="G859" s="64"/>
      <c r="J859" s="63"/>
      <c r="K859" s="61"/>
      <c r="L859" s="63"/>
      <c r="M859" s="61"/>
      <c r="N859" s="61"/>
      <c r="O859" s="62"/>
    </row>
    <row r="860" spans="2:15" x14ac:dyDescent="0.3">
      <c r="B860" s="63"/>
      <c r="C860" s="61"/>
      <c r="D860" s="63"/>
      <c r="E860" s="61"/>
      <c r="F860" s="61"/>
      <c r="G860" s="62"/>
      <c r="J860" s="63"/>
      <c r="K860" s="61"/>
      <c r="L860" s="63"/>
      <c r="M860" s="61"/>
      <c r="N860" s="61"/>
      <c r="O860" s="62"/>
    </row>
    <row r="861" spans="2:15" x14ac:dyDescent="0.3">
      <c r="B861" s="63"/>
      <c r="C861" s="61"/>
      <c r="D861" s="63"/>
      <c r="E861" s="61"/>
      <c r="F861" s="61"/>
      <c r="G861" s="62"/>
      <c r="J861" s="63"/>
      <c r="K861" s="61"/>
      <c r="L861" s="63"/>
      <c r="M861" s="63"/>
      <c r="N861" s="63"/>
      <c r="O861" s="64"/>
    </row>
    <row r="862" spans="2:15" x14ac:dyDescent="0.3">
      <c r="B862" s="63"/>
      <c r="C862" s="61"/>
      <c r="D862" s="63"/>
      <c r="E862" s="61"/>
      <c r="F862" s="61"/>
      <c r="G862" s="62"/>
      <c r="J862" s="63"/>
      <c r="K862" s="61"/>
      <c r="L862" s="61"/>
      <c r="M862" s="61"/>
      <c r="N862" s="61"/>
      <c r="O862" s="62"/>
    </row>
    <row r="863" spans="2:15" x14ac:dyDescent="0.3">
      <c r="B863" s="63"/>
      <c r="C863" s="61"/>
      <c r="D863" s="63"/>
      <c r="E863" s="61"/>
      <c r="F863" s="61"/>
      <c r="G863" s="62"/>
      <c r="J863" s="63"/>
      <c r="K863" s="63"/>
      <c r="L863" s="63"/>
      <c r="M863" s="63"/>
      <c r="N863" s="63"/>
      <c r="O863" s="64"/>
    </row>
    <row r="864" spans="2:15" x14ac:dyDescent="0.3">
      <c r="B864" s="63"/>
      <c r="C864" s="61"/>
      <c r="D864" s="63"/>
      <c r="E864" s="63"/>
      <c r="F864" s="63"/>
      <c r="G864" s="64"/>
      <c r="J864" s="63"/>
      <c r="K864" s="61"/>
      <c r="L864" s="63"/>
      <c r="M864" s="61"/>
      <c r="N864" s="61"/>
      <c r="O864" s="62"/>
    </row>
    <row r="865" spans="2:15" x14ac:dyDescent="0.3">
      <c r="B865" s="63"/>
      <c r="C865" s="61"/>
      <c r="D865" s="61"/>
      <c r="E865" s="61"/>
      <c r="F865" s="61"/>
      <c r="G865" s="62"/>
      <c r="J865" s="63"/>
      <c r="K865" s="61"/>
      <c r="L865" s="63"/>
      <c r="M865" s="61"/>
      <c r="N865" s="61"/>
      <c r="O865" s="62"/>
    </row>
    <row r="866" spans="2:15" x14ac:dyDescent="0.3">
      <c r="B866" s="63"/>
      <c r="C866" s="61"/>
      <c r="D866" s="63"/>
      <c r="E866" s="61"/>
      <c r="F866" s="61"/>
      <c r="G866" s="62"/>
      <c r="J866" s="63"/>
      <c r="K866" s="61"/>
      <c r="L866" s="63"/>
      <c r="M866" s="63"/>
      <c r="N866" s="63"/>
      <c r="O866" s="64"/>
    </row>
    <row r="867" spans="2:15" x14ac:dyDescent="0.3">
      <c r="B867" s="63"/>
      <c r="C867" s="61"/>
      <c r="D867" s="63"/>
      <c r="E867" s="61"/>
      <c r="F867" s="61"/>
      <c r="G867" s="62"/>
      <c r="J867" s="63"/>
      <c r="K867" s="61"/>
      <c r="L867" s="61"/>
      <c r="M867" s="61"/>
      <c r="N867" s="61"/>
      <c r="O867" s="62"/>
    </row>
    <row r="868" spans="2:15" x14ac:dyDescent="0.3">
      <c r="B868" s="63"/>
      <c r="C868" s="61"/>
      <c r="D868" s="63"/>
      <c r="E868" s="63"/>
      <c r="F868" s="63"/>
      <c r="G868" s="64"/>
      <c r="J868" s="63"/>
      <c r="K868" s="61"/>
      <c r="L868" s="63"/>
      <c r="M868" s="61"/>
      <c r="N868" s="61"/>
      <c r="O868" s="62"/>
    </row>
    <row r="869" spans="2:15" x14ac:dyDescent="0.3">
      <c r="B869" s="63"/>
      <c r="C869" s="61"/>
      <c r="D869" s="61"/>
      <c r="E869" s="61"/>
      <c r="F869" s="61"/>
      <c r="G869" s="62"/>
      <c r="J869" s="63"/>
      <c r="K869" s="61"/>
      <c r="L869" s="63"/>
      <c r="M869" s="61"/>
      <c r="N869" s="61"/>
      <c r="O869" s="62"/>
    </row>
    <row r="870" spans="2:15" x14ac:dyDescent="0.3">
      <c r="B870" s="63"/>
      <c r="C870" s="61"/>
      <c r="D870" s="63"/>
      <c r="E870" s="61"/>
      <c r="F870" s="61"/>
      <c r="G870" s="62"/>
      <c r="J870" s="63"/>
      <c r="K870" s="61"/>
      <c r="L870" s="63"/>
      <c r="M870" s="63"/>
      <c r="N870" s="63"/>
      <c r="O870" s="64"/>
    </row>
    <row r="871" spans="2:15" x14ac:dyDescent="0.3">
      <c r="B871" s="63"/>
      <c r="C871" s="61"/>
      <c r="D871" s="63"/>
      <c r="E871" s="61"/>
      <c r="F871" s="61"/>
      <c r="G871" s="62"/>
      <c r="J871" s="63"/>
      <c r="K871" s="61"/>
      <c r="L871" s="61"/>
      <c r="M871" s="61"/>
      <c r="N871" s="61"/>
      <c r="O871" s="62"/>
    </row>
    <row r="872" spans="2:15" x14ac:dyDescent="0.3">
      <c r="B872" s="63"/>
      <c r="C872" s="61"/>
      <c r="D872" s="63"/>
      <c r="E872" s="63"/>
      <c r="F872" s="63"/>
      <c r="G872" s="64"/>
      <c r="J872" s="63"/>
      <c r="K872" s="63"/>
      <c r="L872" s="63"/>
      <c r="M872" s="63"/>
      <c r="N872" s="63"/>
      <c r="O872" s="64"/>
    </row>
    <row r="873" spans="2:15" x14ac:dyDescent="0.3">
      <c r="B873" s="63"/>
      <c r="C873" s="61"/>
      <c r="D873" s="61"/>
      <c r="E873" s="61"/>
      <c r="F873" s="61"/>
      <c r="G873" s="62"/>
      <c r="J873" s="63"/>
      <c r="K873" s="61"/>
      <c r="L873" s="63"/>
      <c r="M873" s="61"/>
      <c r="N873" s="61"/>
      <c r="O873" s="62"/>
    </row>
    <row r="874" spans="2:15" x14ac:dyDescent="0.3">
      <c r="B874" s="63"/>
      <c r="C874" s="61"/>
      <c r="D874" s="63"/>
      <c r="E874" s="61"/>
      <c r="F874" s="61"/>
      <c r="G874" s="62"/>
      <c r="J874" s="63"/>
      <c r="K874" s="61"/>
      <c r="L874" s="63"/>
      <c r="M874" s="61"/>
      <c r="N874" s="61"/>
      <c r="O874" s="62"/>
    </row>
    <row r="875" spans="2:15" x14ac:dyDescent="0.3">
      <c r="B875" s="63"/>
      <c r="C875" s="61"/>
      <c r="D875" s="63"/>
      <c r="E875" s="61"/>
      <c r="F875" s="61"/>
      <c r="G875" s="62"/>
      <c r="J875" s="63"/>
      <c r="K875" s="61"/>
      <c r="L875" s="63"/>
      <c r="M875" s="63"/>
      <c r="N875" s="63"/>
      <c r="O875" s="64"/>
    </row>
    <row r="876" spans="2:15" x14ac:dyDescent="0.3">
      <c r="B876" s="63"/>
      <c r="C876" s="61"/>
      <c r="D876" s="63"/>
      <c r="E876" s="63"/>
      <c r="F876" s="63"/>
      <c r="G876" s="64"/>
      <c r="J876" s="63"/>
      <c r="K876" s="61"/>
      <c r="L876" s="61"/>
      <c r="M876" s="61"/>
      <c r="N876" s="61"/>
      <c r="O876" s="62"/>
    </row>
    <row r="877" spans="2:15" x14ac:dyDescent="0.3">
      <c r="B877" s="63"/>
      <c r="C877" s="61"/>
      <c r="D877" s="61"/>
      <c r="E877" s="61"/>
      <c r="F877" s="61"/>
      <c r="G877" s="62"/>
      <c r="J877" s="63"/>
      <c r="K877" s="61"/>
      <c r="L877" s="63"/>
      <c r="M877" s="61"/>
      <c r="N877" s="61"/>
      <c r="O877" s="62"/>
    </row>
    <row r="878" spans="2:15" x14ac:dyDescent="0.3">
      <c r="B878" s="63"/>
      <c r="C878" s="63"/>
      <c r="D878" s="63"/>
      <c r="E878" s="63"/>
      <c r="F878" s="63"/>
      <c r="G878" s="64"/>
      <c r="J878" s="63"/>
      <c r="K878" s="61"/>
      <c r="L878" s="63"/>
      <c r="M878" s="61"/>
      <c r="N878" s="61"/>
      <c r="O878" s="62"/>
    </row>
    <row r="879" spans="2:15" x14ac:dyDescent="0.3">
      <c r="B879" s="63"/>
      <c r="C879" s="61"/>
      <c r="D879" s="63"/>
      <c r="E879" s="61"/>
      <c r="F879" s="61"/>
      <c r="G879" s="62"/>
      <c r="J879" s="63"/>
      <c r="K879" s="61"/>
      <c r="L879" s="63"/>
      <c r="M879" s="61"/>
      <c r="N879" s="61"/>
      <c r="O879" s="62"/>
    </row>
    <row r="880" spans="2:15" x14ac:dyDescent="0.3">
      <c r="B880" s="63"/>
      <c r="C880" s="61"/>
      <c r="D880" s="63"/>
      <c r="E880" s="61"/>
      <c r="F880" s="61"/>
      <c r="G880" s="62"/>
      <c r="J880" s="63"/>
      <c r="K880" s="61"/>
      <c r="L880" s="63"/>
      <c r="M880" s="61"/>
      <c r="N880" s="61"/>
      <c r="O880" s="62"/>
    </row>
    <row r="881" spans="2:15" x14ac:dyDescent="0.3">
      <c r="B881" s="63"/>
      <c r="C881" s="61"/>
      <c r="D881" s="63"/>
      <c r="E881" s="63"/>
      <c r="F881" s="63"/>
      <c r="G881" s="64"/>
      <c r="J881" s="63"/>
      <c r="K881" s="61"/>
      <c r="L881" s="63"/>
      <c r="M881" s="63"/>
      <c r="N881" s="63"/>
      <c r="O881" s="64"/>
    </row>
    <row r="882" spans="2:15" x14ac:dyDescent="0.3">
      <c r="B882" s="63"/>
      <c r="C882" s="61"/>
      <c r="D882" s="61"/>
      <c r="E882" s="61"/>
      <c r="F882" s="61"/>
      <c r="G882" s="62"/>
      <c r="J882" s="63"/>
      <c r="K882" s="61"/>
      <c r="L882" s="61"/>
      <c r="M882" s="61"/>
      <c r="N882" s="61"/>
      <c r="O882" s="62"/>
    </row>
    <row r="883" spans="2:15" x14ac:dyDescent="0.3">
      <c r="B883" s="63"/>
      <c r="C883" s="61"/>
      <c r="D883" s="63"/>
      <c r="E883" s="61"/>
      <c r="F883" s="61"/>
      <c r="G883" s="62"/>
      <c r="J883" s="63"/>
      <c r="K883" s="61"/>
      <c r="L883" s="63"/>
      <c r="M883" s="61"/>
      <c r="N883" s="61"/>
      <c r="O883" s="62"/>
    </row>
    <row r="884" spans="2:15" x14ac:dyDescent="0.3">
      <c r="B884" s="63"/>
      <c r="C884" s="61"/>
      <c r="D884" s="63"/>
      <c r="E884" s="61"/>
      <c r="F884" s="61"/>
      <c r="G884" s="62"/>
      <c r="J884" s="63"/>
      <c r="K884" s="61"/>
      <c r="L884" s="63"/>
      <c r="M884" s="61"/>
      <c r="N884" s="61"/>
      <c r="O884" s="62"/>
    </row>
    <row r="885" spans="2:15" x14ac:dyDescent="0.3">
      <c r="B885" s="63"/>
      <c r="C885" s="61"/>
      <c r="D885" s="63"/>
      <c r="E885" s="63"/>
      <c r="F885" s="63"/>
      <c r="G885" s="64"/>
      <c r="J885" s="63"/>
      <c r="K885" s="61"/>
      <c r="L885" s="63"/>
      <c r="M885" s="63"/>
      <c r="N885" s="63"/>
      <c r="O885" s="64"/>
    </row>
    <row r="886" spans="2:15" x14ac:dyDescent="0.3">
      <c r="B886" s="63"/>
      <c r="C886" s="61"/>
      <c r="D886" s="61"/>
      <c r="E886" s="61"/>
      <c r="F886" s="61"/>
      <c r="G886" s="62"/>
      <c r="J886" s="63"/>
      <c r="K886" s="61"/>
      <c r="L886" s="61"/>
      <c r="M886" s="61"/>
      <c r="N886" s="61"/>
      <c r="O886" s="62"/>
    </row>
    <row r="887" spans="2:15" x14ac:dyDescent="0.3">
      <c r="B887" s="63"/>
      <c r="C887" s="61"/>
      <c r="D887" s="63"/>
      <c r="E887" s="61"/>
      <c r="F887" s="61"/>
      <c r="G887" s="62"/>
      <c r="J887" s="63"/>
      <c r="K887" s="63"/>
      <c r="L887" s="63"/>
      <c r="M887" s="63"/>
      <c r="N887" s="63"/>
      <c r="O887" s="64"/>
    </row>
    <row r="888" spans="2:15" x14ac:dyDescent="0.3">
      <c r="B888" s="63"/>
      <c r="C888" s="61"/>
      <c r="D888" s="63"/>
      <c r="E888" s="61"/>
      <c r="F888" s="61"/>
      <c r="G888" s="62"/>
      <c r="J888" s="63"/>
      <c r="K888" s="61"/>
      <c r="L888" s="63"/>
      <c r="M888" s="61"/>
      <c r="N888" s="61"/>
      <c r="O888" s="62"/>
    </row>
    <row r="889" spans="2:15" x14ac:dyDescent="0.3">
      <c r="B889" s="63"/>
      <c r="C889" s="61"/>
      <c r="D889" s="63"/>
      <c r="E889" s="63"/>
      <c r="F889" s="63"/>
      <c r="G889" s="64"/>
      <c r="J889" s="63"/>
      <c r="K889" s="61"/>
      <c r="L889" s="63"/>
      <c r="M889" s="61"/>
      <c r="N889" s="61"/>
      <c r="O889" s="62"/>
    </row>
    <row r="890" spans="2:15" x14ac:dyDescent="0.3">
      <c r="B890" s="63"/>
      <c r="C890" s="61"/>
      <c r="D890" s="61"/>
      <c r="E890" s="61"/>
      <c r="F890" s="61"/>
      <c r="G890" s="62"/>
      <c r="J890" s="63"/>
      <c r="K890" s="61"/>
      <c r="L890" s="63"/>
      <c r="M890" s="63"/>
      <c r="N890" s="63"/>
      <c r="O890" s="64"/>
    </row>
    <row r="891" spans="2:15" x14ac:dyDescent="0.3">
      <c r="B891" s="63"/>
      <c r="C891" s="61"/>
      <c r="D891" s="63"/>
      <c r="E891" s="61"/>
      <c r="F891" s="61"/>
      <c r="G891" s="62"/>
      <c r="J891" s="63"/>
      <c r="K891" s="61"/>
      <c r="L891" s="61"/>
      <c r="M891" s="61"/>
      <c r="N891" s="61"/>
      <c r="O891" s="62"/>
    </row>
    <row r="892" spans="2:15" x14ac:dyDescent="0.3">
      <c r="B892" s="63"/>
      <c r="C892" s="61"/>
      <c r="D892" s="63"/>
      <c r="E892" s="61"/>
      <c r="F892" s="61"/>
      <c r="G892" s="62"/>
      <c r="J892" s="63"/>
      <c r="K892" s="61"/>
      <c r="L892" s="63"/>
      <c r="M892" s="61"/>
      <c r="N892" s="61"/>
      <c r="O892" s="62"/>
    </row>
    <row r="893" spans="2:15" x14ac:dyDescent="0.3">
      <c r="B893" s="63"/>
      <c r="C893" s="61"/>
      <c r="D893" s="63"/>
      <c r="E893" s="63"/>
      <c r="F893" s="63"/>
      <c r="G893" s="64"/>
      <c r="J893" s="63"/>
      <c r="K893" s="61"/>
      <c r="L893" s="63"/>
      <c r="M893" s="61"/>
      <c r="N893" s="61"/>
      <c r="O893" s="62"/>
    </row>
    <row r="894" spans="2:15" x14ac:dyDescent="0.3">
      <c r="B894" s="63"/>
      <c r="C894" s="61"/>
      <c r="D894" s="61"/>
      <c r="E894" s="61"/>
      <c r="F894" s="61"/>
      <c r="G894" s="62"/>
      <c r="J894" s="63"/>
      <c r="K894" s="61"/>
      <c r="L894" s="63"/>
      <c r="M894" s="63"/>
      <c r="N894" s="63"/>
      <c r="O894" s="64"/>
    </row>
    <row r="895" spans="2:15" x14ac:dyDescent="0.3">
      <c r="B895" s="63"/>
      <c r="C895" s="61"/>
      <c r="D895" s="63"/>
      <c r="E895" s="61"/>
      <c r="F895" s="61"/>
      <c r="G895" s="62"/>
      <c r="J895" s="63"/>
      <c r="K895" s="61"/>
      <c r="L895" s="61"/>
      <c r="M895" s="61"/>
      <c r="N895" s="61"/>
      <c r="O895" s="62"/>
    </row>
    <row r="896" spans="2:15" x14ac:dyDescent="0.3">
      <c r="B896" s="63"/>
      <c r="C896" s="61"/>
      <c r="D896" s="63"/>
      <c r="E896" s="61"/>
      <c r="F896" s="61"/>
      <c r="G896" s="62"/>
      <c r="J896" s="63"/>
      <c r="K896" s="63"/>
      <c r="L896" s="63"/>
      <c r="M896" s="63"/>
      <c r="N896" s="63"/>
      <c r="O896" s="64"/>
    </row>
    <row r="897" spans="2:15" x14ac:dyDescent="0.3">
      <c r="B897" s="63"/>
      <c r="C897" s="61"/>
      <c r="D897" s="63"/>
      <c r="E897" s="61"/>
      <c r="F897" s="61"/>
      <c r="G897" s="62"/>
      <c r="J897" s="63"/>
      <c r="K897" s="61"/>
      <c r="L897" s="63"/>
      <c r="M897" s="61"/>
      <c r="N897" s="61"/>
      <c r="O897" s="62"/>
    </row>
    <row r="898" spans="2:15" x14ac:dyDescent="0.3">
      <c r="B898" s="63"/>
      <c r="C898" s="61"/>
      <c r="D898" s="63"/>
      <c r="E898" s="61"/>
      <c r="F898" s="61"/>
      <c r="G898" s="62"/>
      <c r="J898" s="63"/>
      <c r="K898" s="61"/>
      <c r="L898" s="63"/>
      <c r="M898" s="61"/>
      <c r="N898" s="61"/>
      <c r="O898" s="62"/>
    </row>
    <row r="899" spans="2:15" x14ac:dyDescent="0.3">
      <c r="B899" s="63"/>
      <c r="C899" s="61"/>
      <c r="D899" s="63"/>
      <c r="E899" s="63"/>
      <c r="F899" s="63"/>
      <c r="G899" s="64"/>
      <c r="J899" s="63"/>
      <c r="K899" s="61"/>
      <c r="L899" s="63"/>
      <c r="M899" s="63"/>
      <c r="N899" s="63"/>
      <c r="O899" s="64"/>
    </row>
    <row r="900" spans="2:15" x14ac:dyDescent="0.3">
      <c r="B900" s="63"/>
      <c r="C900" s="61"/>
      <c r="D900" s="61"/>
      <c r="E900" s="61"/>
      <c r="F900" s="61"/>
      <c r="G900" s="62"/>
      <c r="J900" s="63"/>
      <c r="K900" s="61"/>
      <c r="L900" s="61"/>
      <c r="M900" s="61"/>
      <c r="N900" s="61"/>
      <c r="O900" s="62"/>
    </row>
    <row r="901" spans="2:15" x14ac:dyDescent="0.3">
      <c r="B901" s="63"/>
      <c r="C901" s="61"/>
      <c r="D901" s="63"/>
      <c r="E901" s="61"/>
      <c r="F901" s="61"/>
      <c r="G901" s="62"/>
      <c r="J901" s="63"/>
      <c r="K901" s="61"/>
      <c r="L901" s="63"/>
      <c r="M901" s="61"/>
      <c r="N901" s="61"/>
      <c r="O901" s="62"/>
    </row>
    <row r="902" spans="2:15" x14ac:dyDescent="0.3">
      <c r="B902" s="63"/>
      <c r="C902" s="61"/>
      <c r="D902" s="63"/>
      <c r="E902" s="61"/>
      <c r="F902" s="61"/>
      <c r="G902" s="62"/>
      <c r="J902" s="63"/>
      <c r="K902" s="61"/>
      <c r="L902" s="63"/>
      <c r="M902" s="61"/>
      <c r="N902" s="61"/>
      <c r="O902" s="62"/>
    </row>
    <row r="903" spans="2:15" x14ac:dyDescent="0.3">
      <c r="B903" s="63"/>
      <c r="C903" s="61"/>
      <c r="D903" s="63"/>
      <c r="E903" s="63"/>
      <c r="F903" s="63"/>
      <c r="G903" s="64"/>
      <c r="J903" s="63"/>
      <c r="K903" s="61"/>
      <c r="L903" s="63"/>
      <c r="M903" s="63"/>
      <c r="N903" s="63"/>
      <c r="O903" s="64"/>
    </row>
    <row r="904" spans="2:15" x14ac:dyDescent="0.3">
      <c r="B904" s="63"/>
      <c r="C904" s="61"/>
      <c r="D904" s="61"/>
      <c r="E904" s="61"/>
      <c r="F904" s="61"/>
      <c r="G904" s="62"/>
      <c r="J904" s="63"/>
      <c r="K904" s="61"/>
      <c r="L904" s="61"/>
      <c r="M904" s="61"/>
      <c r="N904" s="61"/>
      <c r="O904" s="62"/>
    </row>
    <row r="905" spans="2:15" x14ac:dyDescent="0.3">
      <c r="B905" s="63"/>
      <c r="C905" s="61"/>
      <c r="D905" s="63"/>
      <c r="E905" s="61"/>
      <c r="F905" s="61"/>
      <c r="G905" s="62"/>
      <c r="J905" s="63"/>
      <c r="K905" s="63"/>
      <c r="L905" s="63"/>
      <c r="M905" s="63"/>
      <c r="N905" s="63"/>
      <c r="O905" s="64"/>
    </row>
    <row r="906" spans="2:15" x14ac:dyDescent="0.3">
      <c r="B906" s="63"/>
      <c r="C906" s="61"/>
      <c r="D906" s="63"/>
      <c r="E906" s="61"/>
      <c r="F906" s="61"/>
      <c r="G906" s="62"/>
      <c r="J906" s="63"/>
      <c r="K906" s="61"/>
      <c r="L906" s="63"/>
      <c r="M906" s="61"/>
      <c r="N906" s="61"/>
      <c r="O906" s="62"/>
    </row>
    <row r="907" spans="2:15" x14ac:dyDescent="0.3">
      <c r="B907" s="63"/>
      <c r="C907" s="61"/>
      <c r="D907" s="63"/>
      <c r="E907" s="61"/>
      <c r="F907" s="61"/>
      <c r="G907" s="62"/>
      <c r="J907" s="63"/>
      <c r="K907" s="61"/>
      <c r="L907" s="63"/>
      <c r="M907" s="61"/>
      <c r="N907" s="61"/>
      <c r="O907" s="62"/>
    </row>
    <row r="908" spans="2:15" x14ac:dyDescent="0.3">
      <c r="B908" s="63"/>
      <c r="C908" s="61"/>
      <c r="D908" s="63"/>
      <c r="E908" s="61"/>
      <c r="F908" s="61"/>
      <c r="G908" s="62"/>
      <c r="J908" s="63"/>
      <c r="K908" s="61"/>
      <c r="L908" s="63"/>
      <c r="M908" s="63"/>
      <c r="N908" s="63"/>
      <c r="O908" s="64"/>
    </row>
    <row r="909" spans="2:15" x14ac:dyDescent="0.3">
      <c r="B909" s="63"/>
      <c r="C909" s="61"/>
      <c r="D909" s="63"/>
      <c r="E909" s="63"/>
      <c r="F909" s="63"/>
      <c r="G909" s="64"/>
      <c r="J909" s="63"/>
      <c r="K909" s="61"/>
      <c r="L909" s="61"/>
      <c r="M909" s="61"/>
      <c r="N909" s="61"/>
      <c r="O909" s="62"/>
    </row>
    <row r="910" spans="2:15" x14ac:dyDescent="0.3">
      <c r="B910" s="63"/>
      <c r="C910" s="61"/>
      <c r="D910" s="61"/>
      <c r="E910" s="61"/>
      <c r="F910" s="61"/>
      <c r="G910" s="62"/>
      <c r="J910" s="63"/>
      <c r="K910" s="63"/>
      <c r="L910" s="63"/>
      <c r="M910" s="63"/>
      <c r="N910" s="63"/>
      <c r="O910" s="64"/>
    </row>
    <row r="911" spans="2:15" x14ac:dyDescent="0.3">
      <c r="B911" s="63"/>
      <c r="C911" s="61"/>
      <c r="D911" s="63"/>
      <c r="E911" s="61"/>
      <c r="F911" s="61"/>
      <c r="G911" s="62"/>
      <c r="J911" s="63"/>
      <c r="K911" s="61"/>
      <c r="L911" s="63"/>
      <c r="M911" s="61"/>
      <c r="N911" s="61"/>
      <c r="O911" s="62"/>
    </row>
    <row r="912" spans="2:15" x14ac:dyDescent="0.3">
      <c r="B912" s="63"/>
      <c r="C912" s="61"/>
      <c r="D912" s="63"/>
      <c r="E912" s="61"/>
      <c r="F912" s="61"/>
      <c r="G912" s="62"/>
      <c r="J912" s="63"/>
      <c r="K912" s="61"/>
      <c r="L912" s="63"/>
      <c r="M912" s="61"/>
      <c r="N912" s="61"/>
      <c r="O912" s="62"/>
    </row>
    <row r="913" spans="2:15" x14ac:dyDescent="0.3">
      <c r="B913" s="63"/>
      <c r="C913" s="61"/>
      <c r="D913" s="63"/>
      <c r="E913" s="61"/>
      <c r="F913" s="61"/>
      <c r="G913" s="62"/>
      <c r="J913" s="63"/>
      <c r="K913" s="61"/>
      <c r="L913" s="63"/>
      <c r="M913" s="61"/>
      <c r="N913" s="61"/>
      <c r="O913" s="62"/>
    </row>
    <row r="914" spans="2:15" x14ac:dyDescent="0.3">
      <c r="B914" s="63"/>
      <c r="C914" s="61"/>
      <c r="D914" s="63"/>
      <c r="E914" s="61"/>
      <c r="F914" s="61"/>
      <c r="G914" s="62"/>
      <c r="J914" s="63"/>
      <c r="K914" s="61"/>
      <c r="L914" s="63"/>
      <c r="M914" s="61"/>
      <c r="N914" s="61"/>
      <c r="O914" s="62"/>
    </row>
    <row r="915" spans="2:15" x14ac:dyDescent="0.3">
      <c r="B915" s="63"/>
      <c r="C915" s="61"/>
      <c r="D915" s="63"/>
      <c r="E915" s="61"/>
      <c r="F915" s="61"/>
      <c r="G915" s="62"/>
      <c r="J915" s="63"/>
      <c r="K915" s="61"/>
      <c r="L915" s="63"/>
      <c r="M915" s="63"/>
      <c r="N915" s="63"/>
      <c r="O915" s="64"/>
    </row>
    <row r="916" spans="2:15" x14ac:dyDescent="0.3">
      <c r="B916" s="63"/>
      <c r="C916" s="61"/>
      <c r="D916" s="63"/>
      <c r="E916" s="61"/>
      <c r="F916" s="61"/>
      <c r="G916" s="62"/>
      <c r="J916" s="63"/>
      <c r="K916" s="61"/>
      <c r="L916" s="61"/>
      <c r="M916" s="61"/>
      <c r="N916" s="61"/>
      <c r="O916" s="62"/>
    </row>
    <row r="917" spans="2:15" x14ac:dyDescent="0.3">
      <c r="B917" s="63"/>
      <c r="C917" s="61"/>
      <c r="D917" s="63"/>
      <c r="E917" s="61"/>
      <c r="F917" s="61"/>
      <c r="G917" s="62"/>
      <c r="J917" s="63"/>
      <c r="K917" s="63"/>
      <c r="L917" s="63"/>
      <c r="M917" s="63"/>
      <c r="N917" s="63"/>
      <c r="O917" s="64"/>
    </row>
    <row r="918" spans="2:15" x14ac:dyDescent="0.3">
      <c r="B918" s="63"/>
      <c r="C918" s="61"/>
      <c r="D918" s="63"/>
      <c r="E918" s="61"/>
      <c r="F918" s="61"/>
      <c r="G918" s="62"/>
      <c r="J918" s="63"/>
      <c r="K918" s="61"/>
      <c r="L918" s="63"/>
      <c r="M918" s="61"/>
      <c r="N918" s="61"/>
      <c r="O918" s="62"/>
    </row>
    <row r="919" spans="2:15" x14ac:dyDescent="0.3">
      <c r="B919" s="63"/>
      <c r="C919" s="61"/>
      <c r="D919" s="63"/>
      <c r="E919" s="61"/>
      <c r="F919" s="61"/>
      <c r="G919" s="62"/>
      <c r="J919" s="63"/>
      <c r="K919" s="61"/>
      <c r="L919" s="63"/>
      <c r="M919" s="61"/>
      <c r="N919" s="61"/>
      <c r="O919" s="62"/>
    </row>
    <row r="920" spans="2:15" x14ac:dyDescent="0.3">
      <c r="B920" s="63"/>
      <c r="C920" s="61"/>
      <c r="D920" s="63"/>
      <c r="E920" s="61"/>
      <c r="F920" s="61"/>
      <c r="G920" s="62"/>
      <c r="J920" s="63"/>
      <c r="K920" s="61"/>
      <c r="L920" s="63"/>
      <c r="M920" s="63"/>
      <c r="N920" s="63"/>
      <c r="O920" s="64"/>
    </row>
    <row r="921" spans="2:15" x14ac:dyDescent="0.3">
      <c r="B921" s="63"/>
      <c r="C921" s="61"/>
      <c r="D921" s="63"/>
      <c r="E921" s="61"/>
      <c r="F921" s="61"/>
      <c r="G921" s="62"/>
      <c r="J921" s="63"/>
      <c r="K921" s="61"/>
      <c r="L921" s="61"/>
      <c r="M921" s="61"/>
      <c r="N921" s="61"/>
      <c r="O921" s="62"/>
    </row>
    <row r="922" spans="2:15" x14ac:dyDescent="0.3">
      <c r="B922" s="63"/>
      <c r="C922" s="61"/>
      <c r="D922" s="63"/>
      <c r="E922" s="61"/>
      <c r="F922" s="61"/>
      <c r="G922" s="62"/>
      <c r="J922" s="63"/>
      <c r="K922" s="61"/>
      <c r="L922" s="63"/>
      <c r="M922" s="61"/>
      <c r="N922" s="61"/>
      <c r="O922" s="62"/>
    </row>
    <row r="923" spans="2:15" x14ac:dyDescent="0.3">
      <c r="B923" s="63"/>
      <c r="C923" s="61"/>
      <c r="D923" s="63"/>
      <c r="E923" s="61"/>
      <c r="F923" s="61"/>
      <c r="G923" s="62"/>
      <c r="J923" s="63"/>
      <c r="K923" s="61"/>
      <c r="L923" s="63"/>
      <c r="M923" s="61"/>
      <c r="N923" s="61"/>
      <c r="O923" s="62"/>
    </row>
    <row r="924" spans="2:15" x14ac:dyDescent="0.3">
      <c r="B924" s="63"/>
      <c r="C924" s="61"/>
      <c r="D924" s="63"/>
      <c r="E924" s="61"/>
      <c r="F924" s="61"/>
      <c r="G924" s="62"/>
      <c r="J924" s="63"/>
      <c r="K924" s="61"/>
      <c r="L924" s="63"/>
      <c r="M924" s="63"/>
      <c r="N924" s="63"/>
      <c r="O924" s="64"/>
    </row>
    <row r="925" spans="2:15" x14ac:dyDescent="0.3">
      <c r="B925" s="63"/>
      <c r="C925" s="61"/>
      <c r="D925" s="63"/>
      <c r="E925" s="61"/>
      <c r="F925" s="61"/>
      <c r="G925" s="62"/>
      <c r="J925" s="63"/>
      <c r="K925" s="61"/>
      <c r="L925" s="61"/>
      <c r="M925" s="61"/>
      <c r="N925" s="61"/>
      <c r="O925" s="62"/>
    </row>
    <row r="926" spans="2:15" x14ac:dyDescent="0.3">
      <c r="B926" s="63"/>
      <c r="C926" s="61"/>
      <c r="D926" s="63"/>
      <c r="E926" s="61"/>
      <c r="F926" s="61"/>
      <c r="G926" s="62"/>
      <c r="J926" s="63"/>
      <c r="K926" s="61"/>
      <c r="L926" s="63"/>
      <c r="M926" s="61"/>
      <c r="N926" s="61"/>
      <c r="O926" s="62"/>
    </row>
    <row r="927" spans="2:15" x14ac:dyDescent="0.3">
      <c r="B927" s="63"/>
      <c r="C927" s="61"/>
      <c r="D927" s="63"/>
      <c r="E927" s="63"/>
      <c r="F927" s="63"/>
      <c r="G927" s="64"/>
      <c r="J927" s="63"/>
      <c r="K927" s="61"/>
      <c r="L927" s="63"/>
      <c r="M927" s="61"/>
      <c r="N927" s="61"/>
      <c r="O927" s="62"/>
    </row>
    <row r="928" spans="2:15" x14ac:dyDescent="0.3">
      <c r="B928" s="63"/>
      <c r="C928" s="61"/>
      <c r="D928" s="61"/>
      <c r="E928" s="61"/>
      <c r="F928" s="61"/>
      <c r="G928" s="62"/>
      <c r="J928" s="63"/>
      <c r="K928" s="61"/>
      <c r="L928" s="63"/>
      <c r="M928" s="61"/>
      <c r="N928" s="61"/>
      <c r="O928" s="62"/>
    </row>
    <row r="929" spans="2:15" x14ac:dyDescent="0.3">
      <c r="B929" s="63"/>
      <c r="C929" s="61"/>
      <c r="D929" s="63"/>
      <c r="E929" s="61"/>
      <c r="F929" s="61"/>
      <c r="G929" s="62"/>
      <c r="J929" s="63"/>
      <c r="K929" s="61"/>
      <c r="L929" s="63"/>
      <c r="M929" s="61"/>
      <c r="N929" s="61"/>
      <c r="O929" s="62"/>
    </row>
    <row r="930" spans="2:15" x14ac:dyDescent="0.3">
      <c r="B930" s="63"/>
      <c r="C930" s="61"/>
      <c r="D930" s="63"/>
      <c r="E930" s="61"/>
      <c r="F930" s="61"/>
      <c r="G930" s="62"/>
      <c r="J930" s="63"/>
      <c r="K930" s="61"/>
      <c r="L930" s="63"/>
      <c r="M930" s="63"/>
      <c r="N930" s="63"/>
      <c r="O930" s="64"/>
    </row>
    <row r="931" spans="2:15" x14ac:dyDescent="0.3">
      <c r="B931" s="63"/>
      <c r="C931" s="61"/>
      <c r="D931" s="63"/>
      <c r="E931" s="61"/>
      <c r="F931" s="61"/>
      <c r="G931" s="62"/>
      <c r="J931" s="63"/>
      <c r="K931" s="61"/>
      <c r="L931" s="61"/>
      <c r="M931" s="61"/>
      <c r="N931" s="61"/>
      <c r="O931" s="62"/>
    </row>
    <row r="932" spans="2:15" x14ac:dyDescent="0.3">
      <c r="B932" s="63"/>
      <c r="C932" s="61"/>
      <c r="D932" s="63"/>
      <c r="E932" s="61"/>
      <c r="F932" s="61"/>
      <c r="G932" s="62"/>
      <c r="J932" s="63"/>
      <c r="K932" s="61"/>
      <c r="L932" s="63"/>
      <c r="M932" s="61"/>
      <c r="N932" s="61"/>
      <c r="O932" s="62"/>
    </row>
    <row r="933" spans="2:15" x14ac:dyDescent="0.3">
      <c r="B933" s="63"/>
      <c r="C933" s="61"/>
      <c r="D933" s="63"/>
      <c r="E933" s="63"/>
      <c r="F933" s="63"/>
      <c r="G933" s="64"/>
      <c r="J933" s="63"/>
      <c r="K933" s="61"/>
      <c r="L933" s="63"/>
      <c r="M933" s="61"/>
      <c r="N933" s="61"/>
      <c r="O933" s="62"/>
    </row>
    <row r="934" spans="2:15" x14ac:dyDescent="0.3">
      <c r="B934" s="63"/>
      <c r="C934" s="61"/>
      <c r="D934" s="61"/>
      <c r="E934" s="61"/>
      <c r="F934" s="61"/>
      <c r="G934" s="62"/>
      <c r="J934" s="63"/>
      <c r="K934" s="61"/>
      <c r="L934" s="63"/>
      <c r="M934" s="63"/>
      <c r="N934" s="63"/>
      <c r="O934" s="64"/>
    </row>
    <row r="935" spans="2:15" x14ac:dyDescent="0.3">
      <c r="B935" s="63"/>
      <c r="C935" s="61"/>
      <c r="D935" s="63"/>
      <c r="E935" s="61"/>
      <c r="F935" s="61"/>
      <c r="G935" s="62"/>
      <c r="J935" s="63"/>
      <c r="K935" s="61"/>
      <c r="L935" s="61"/>
      <c r="M935" s="61"/>
      <c r="N935" s="61"/>
      <c r="O935" s="62"/>
    </row>
    <row r="936" spans="2:15" x14ac:dyDescent="0.3">
      <c r="B936" s="63"/>
      <c r="C936" s="61"/>
      <c r="D936" s="63"/>
      <c r="E936" s="61"/>
      <c r="F936" s="61"/>
      <c r="G936" s="62"/>
      <c r="J936" s="63"/>
      <c r="K936" s="61"/>
      <c r="L936" s="63"/>
      <c r="M936" s="61"/>
      <c r="N936" s="61"/>
      <c r="O936" s="62"/>
    </row>
    <row r="937" spans="2:15" x14ac:dyDescent="0.3">
      <c r="B937" s="63"/>
      <c r="C937" s="61"/>
      <c r="D937" s="63"/>
      <c r="E937" s="61"/>
      <c r="F937" s="61"/>
      <c r="G937" s="62"/>
      <c r="J937" s="63"/>
      <c r="K937" s="61"/>
      <c r="L937" s="63"/>
      <c r="M937" s="61"/>
      <c r="N937" s="61"/>
      <c r="O937" s="62"/>
    </row>
    <row r="938" spans="2:15" x14ac:dyDescent="0.3">
      <c r="B938" s="63"/>
      <c r="C938" s="61"/>
      <c r="D938" s="63"/>
      <c r="E938" s="61"/>
      <c r="F938" s="61"/>
      <c r="G938" s="62"/>
      <c r="J938" s="63"/>
      <c r="K938" s="61"/>
      <c r="L938" s="63"/>
      <c r="M938" s="63"/>
      <c r="N938" s="63"/>
      <c r="O938" s="64"/>
    </row>
    <row r="939" spans="2:15" x14ac:dyDescent="0.3">
      <c r="B939" s="63"/>
      <c r="C939" s="61"/>
      <c r="D939" s="63"/>
      <c r="E939" s="61"/>
      <c r="F939" s="61"/>
      <c r="G939" s="62"/>
      <c r="J939" s="63"/>
      <c r="K939" s="61"/>
      <c r="L939" s="61"/>
      <c r="M939" s="61"/>
      <c r="N939" s="61"/>
      <c r="O939" s="62"/>
    </row>
    <row r="940" spans="2:15" x14ac:dyDescent="0.3">
      <c r="B940" s="63"/>
      <c r="C940" s="61"/>
      <c r="D940" s="63"/>
      <c r="E940" s="61"/>
      <c r="F940" s="61"/>
      <c r="G940" s="62"/>
      <c r="J940" s="63"/>
      <c r="K940" s="63"/>
      <c r="L940" s="63"/>
      <c r="M940" s="63"/>
      <c r="N940" s="63"/>
      <c r="O940" s="64"/>
    </row>
    <row r="941" spans="2:15" x14ac:dyDescent="0.3">
      <c r="B941" s="63"/>
      <c r="C941" s="61"/>
      <c r="D941" s="63"/>
      <c r="E941" s="63"/>
      <c r="F941" s="63"/>
      <c r="G941" s="64"/>
      <c r="J941" s="63"/>
      <c r="K941" s="61"/>
      <c r="L941" s="63"/>
      <c r="M941" s="61"/>
      <c r="N941" s="61"/>
      <c r="O941" s="62"/>
    </row>
    <row r="942" spans="2:15" x14ac:dyDescent="0.3">
      <c r="B942" s="63"/>
      <c r="C942" s="61"/>
      <c r="D942" s="61"/>
      <c r="E942" s="61"/>
      <c r="F942" s="61"/>
      <c r="G942" s="62"/>
      <c r="J942" s="63"/>
      <c r="K942" s="61"/>
      <c r="L942" s="63"/>
      <c r="M942" s="61"/>
      <c r="N942" s="61"/>
      <c r="O942" s="62"/>
    </row>
    <row r="943" spans="2:15" x14ac:dyDescent="0.3">
      <c r="B943" s="63"/>
      <c r="C943" s="63"/>
      <c r="D943" s="63"/>
      <c r="E943" s="63"/>
      <c r="F943" s="63"/>
      <c r="G943" s="64"/>
      <c r="J943" s="63"/>
      <c r="K943" s="61"/>
      <c r="L943" s="63"/>
      <c r="M943" s="63"/>
      <c r="N943" s="63"/>
      <c r="O943" s="64"/>
    </row>
    <row r="944" spans="2:15" x14ac:dyDescent="0.3">
      <c r="B944" s="63"/>
      <c r="C944" s="61"/>
      <c r="D944" s="63"/>
      <c r="E944" s="61"/>
      <c r="F944" s="61"/>
      <c r="G944" s="62"/>
      <c r="J944" s="63"/>
      <c r="K944" s="61"/>
      <c r="L944" s="61"/>
      <c r="M944" s="61"/>
      <c r="N944" s="61"/>
      <c r="O944" s="62"/>
    </row>
    <row r="945" spans="2:15" x14ac:dyDescent="0.3">
      <c r="B945" s="63"/>
      <c r="C945" s="61"/>
      <c r="D945" s="63"/>
      <c r="E945" s="61"/>
      <c r="F945" s="61"/>
      <c r="G945" s="62"/>
      <c r="J945" s="63"/>
      <c r="K945" s="63"/>
      <c r="L945" s="63"/>
      <c r="M945" s="63"/>
      <c r="N945" s="63"/>
      <c r="O945" s="64"/>
    </row>
    <row r="946" spans="2:15" x14ac:dyDescent="0.3">
      <c r="B946" s="63"/>
      <c r="C946" s="61"/>
      <c r="D946" s="63"/>
      <c r="E946" s="63"/>
      <c r="F946" s="63"/>
      <c r="G946" s="64"/>
      <c r="J946" s="63"/>
      <c r="K946" s="61"/>
      <c r="L946" s="63"/>
      <c r="M946" s="61"/>
      <c r="N946" s="61"/>
      <c r="O946" s="62"/>
    </row>
    <row r="947" spans="2:15" x14ac:dyDescent="0.3">
      <c r="B947" s="63"/>
      <c r="C947" s="61"/>
      <c r="D947" s="61"/>
      <c r="E947" s="61"/>
      <c r="F947" s="61"/>
      <c r="G947" s="62"/>
      <c r="J947" s="63"/>
      <c r="K947" s="61"/>
      <c r="L947" s="63"/>
      <c r="M947" s="61"/>
      <c r="N947" s="61"/>
      <c r="O947" s="62"/>
    </row>
    <row r="948" spans="2:15" x14ac:dyDescent="0.3">
      <c r="B948" s="63"/>
      <c r="C948" s="61"/>
      <c r="D948" s="63"/>
      <c r="E948" s="61"/>
      <c r="F948" s="61"/>
      <c r="G948" s="62"/>
      <c r="J948" s="63"/>
      <c r="K948" s="61"/>
      <c r="L948" s="63"/>
      <c r="M948" s="63"/>
      <c r="N948" s="63"/>
      <c r="O948" s="64"/>
    </row>
    <row r="949" spans="2:15" x14ac:dyDescent="0.3">
      <c r="B949" s="63"/>
      <c r="C949" s="61"/>
      <c r="D949" s="63"/>
      <c r="E949" s="61"/>
      <c r="F949" s="61"/>
      <c r="G949" s="62"/>
      <c r="J949" s="63"/>
      <c r="K949" s="61"/>
      <c r="L949" s="61"/>
      <c r="M949" s="61"/>
      <c r="N949" s="61"/>
      <c r="O949" s="62"/>
    </row>
    <row r="950" spans="2:15" x14ac:dyDescent="0.3">
      <c r="B950" s="63"/>
      <c r="C950" s="61"/>
      <c r="D950" s="63"/>
      <c r="E950" s="63"/>
      <c r="F950" s="63"/>
      <c r="G950" s="64"/>
      <c r="J950" s="63"/>
      <c r="K950" s="61"/>
      <c r="L950" s="63"/>
      <c r="M950" s="61"/>
      <c r="N950" s="61"/>
      <c r="O950" s="62"/>
    </row>
    <row r="951" spans="2:15" x14ac:dyDescent="0.3">
      <c r="B951" s="63"/>
      <c r="C951" s="61"/>
      <c r="D951" s="61"/>
      <c r="E951" s="61"/>
      <c r="F951" s="61"/>
      <c r="G951" s="62"/>
      <c r="J951" s="63"/>
      <c r="K951" s="61"/>
      <c r="L951" s="63"/>
      <c r="M951" s="61"/>
      <c r="N951" s="61"/>
      <c r="O951" s="62"/>
    </row>
    <row r="952" spans="2:15" x14ac:dyDescent="0.3">
      <c r="B952" s="63"/>
      <c r="C952" s="61"/>
      <c r="D952" s="63"/>
      <c r="E952" s="61"/>
      <c r="F952" s="61"/>
      <c r="G952" s="62"/>
      <c r="J952" s="63"/>
      <c r="K952" s="61"/>
      <c r="L952" s="63"/>
      <c r="M952" s="63"/>
      <c r="N952" s="63"/>
      <c r="O952" s="64"/>
    </row>
    <row r="953" spans="2:15" x14ac:dyDescent="0.3">
      <c r="B953" s="63"/>
      <c r="C953" s="61"/>
      <c r="D953" s="63"/>
      <c r="E953" s="61"/>
      <c r="F953" s="61"/>
      <c r="G953" s="62"/>
      <c r="J953" s="63"/>
      <c r="K953" s="61"/>
      <c r="L953" s="61"/>
      <c r="M953" s="61"/>
      <c r="N953" s="61"/>
      <c r="O953" s="62"/>
    </row>
    <row r="954" spans="2:15" x14ac:dyDescent="0.3">
      <c r="B954" s="63"/>
      <c r="C954" s="61"/>
      <c r="D954" s="63"/>
      <c r="E954" s="63"/>
      <c r="F954" s="63"/>
      <c r="G954" s="64"/>
      <c r="J954" s="63"/>
      <c r="K954" s="61"/>
      <c r="L954" s="63"/>
      <c r="M954" s="61"/>
      <c r="N954" s="61"/>
      <c r="O954" s="62"/>
    </row>
    <row r="955" spans="2:15" x14ac:dyDescent="0.3">
      <c r="B955" s="63"/>
      <c r="C955" s="61"/>
      <c r="D955" s="61"/>
      <c r="E955" s="61"/>
      <c r="F955" s="61"/>
      <c r="G955" s="62"/>
      <c r="J955" s="63"/>
      <c r="K955" s="61"/>
      <c r="L955" s="63"/>
      <c r="M955" s="61"/>
      <c r="N955" s="61"/>
      <c r="O955" s="62"/>
    </row>
    <row r="956" spans="2:15" x14ac:dyDescent="0.3">
      <c r="B956" s="63"/>
      <c r="C956" s="61"/>
      <c r="D956" s="63"/>
      <c r="E956" s="61"/>
      <c r="F956" s="61"/>
      <c r="G956" s="62"/>
      <c r="J956" s="63"/>
      <c r="K956" s="61"/>
      <c r="L956" s="63"/>
      <c r="M956" s="61"/>
      <c r="N956" s="61"/>
      <c r="O956" s="62"/>
    </row>
    <row r="957" spans="2:15" x14ac:dyDescent="0.3">
      <c r="B957" s="63"/>
      <c r="C957" s="61"/>
      <c r="D957" s="63"/>
      <c r="E957" s="61"/>
      <c r="F957" s="61"/>
      <c r="G957" s="62"/>
      <c r="J957" s="63"/>
      <c r="K957" s="61"/>
      <c r="L957" s="63"/>
      <c r="M957" s="61"/>
      <c r="N957" s="61"/>
      <c r="O957" s="62"/>
    </row>
    <row r="958" spans="2:15" x14ac:dyDescent="0.3">
      <c r="B958" s="63"/>
      <c r="C958" s="61"/>
      <c r="D958" s="63"/>
      <c r="E958" s="63"/>
      <c r="F958" s="63"/>
      <c r="G958" s="64"/>
      <c r="J958" s="63"/>
      <c r="K958" s="61"/>
      <c r="L958" s="63"/>
      <c r="M958" s="61"/>
      <c r="N958" s="61"/>
      <c r="O958" s="62"/>
    </row>
    <row r="959" spans="2:15" x14ac:dyDescent="0.3">
      <c r="B959" s="63"/>
      <c r="C959" s="61"/>
      <c r="D959" s="61"/>
      <c r="E959" s="61"/>
      <c r="F959" s="61"/>
      <c r="G959" s="62"/>
      <c r="J959" s="63"/>
      <c r="K959" s="61"/>
      <c r="L959" s="63"/>
      <c r="M959" s="61"/>
      <c r="N959" s="61"/>
      <c r="O959" s="62"/>
    </row>
    <row r="960" spans="2:15" x14ac:dyDescent="0.3">
      <c r="B960" s="63"/>
      <c r="C960" s="61"/>
      <c r="D960" s="63"/>
      <c r="E960" s="61"/>
      <c r="F960" s="61"/>
      <c r="G960" s="62"/>
      <c r="J960" s="63"/>
      <c r="K960" s="61"/>
      <c r="L960" s="63"/>
      <c r="M960" s="61"/>
      <c r="N960" s="61"/>
      <c r="O960" s="62"/>
    </row>
    <row r="961" spans="2:15" x14ac:dyDescent="0.3">
      <c r="B961" s="63"/>
      <c r="C961" s="61"/>
      <c r="D961" s="63"/>
      <c r="E961" s="61"/>
      <c r="F961" s="61"/>
      <c r="G961" s="62"/>
      <c r="J961" s="63"/>
      <c r="K961" s="61"/>
      <c r="L961" s="63"/>
      <c r="M961" s="61"/>
      <c r="N961" s="61"/>
      <c r="O961" s="62"/>
    </row>
    <row r="962" spans="2:15" x14ac:dyDescent="0.3">
      <c r="B962" s="63"/>
      <c r="C962" s="61"/>
      <c r="D962" s="63"/>
      <c r="E962" s="63"/>
      <c r="F962" s="63"/>
      <c r="G962" s="64"/>
      <c r="J962" s="63"/>
      <c r="K962" s="61"/>
      <c r="L962" s="63"/>
      <c r="M962" s="63"/>
      <c r="N962" s="63"/>
      <c r="O962" s="64"/>
    </row>
    <row r="963" spans="2:15" x14ac:dyDescent="0.3">
      <c r="B963" s="63"/>
      <c r="C963" s="61"/>
      <c r="D963" s="61"/>
      <c r="E963" s="61"/>
      <c r="F963" s="61"/>
      <c r="G963" s="62"/>
      <c r="J963" s="63"/>
      <c r="K963" s="61"/>
      <c r="L963" s="61"/>
      <c r="M963" s="61"/>
      <c r="N963" s="61"/>
      <c r="O963" s="62"/>
    </row>
    <row r="964" spans="2:15" x14ac:dyDescent="0.3">
      <c r="B964" s="63"/>
      <c r="C964" s="61"/>
      <c r="D964" s="63"/>
      <c r="E964" s="61"/>
      <c r="F964" s="61"/>
      <c r="G964" s="62"/>
      <c r="J964" s="63"/>
      <c r="K964" s="61"/>
      <c r="L964" s="63"/>
      <c r="M964" s="61"/>
      <c r="N964" s="61"/>
      <c r="O964" s="62"/>
    </row>
    <row r="965" spans="2:15" x14ac:dyDescent="0.3">
      <c r="B965" s="63"/>
      <c r="C965" s="61"/>
      <c r="D965" s="63"/>
      <c r="E965" s="61"/>
      <c r="F965" s="61"/>
      <c r="G965" s="62"/>
      <c r="J965" s="63"/>
      <c r="K965" s="61"/>
      <c r="L965" s="63"/>
      <c r="M965" s="61"/>
      <c r="N965" s="61"/>
      <c r="O965" s="62"/>
    </row>
    <row r="966" spans="2:15" x14ac:dyDescent="0.3">
      <c r="B966" s="63"/>
      <c r="C966" s="61"/>
      <c r="D966" s="63"/>
      <c r="E966" s="63"/>
      <c r="F966" s="63"/>
      <c r="G966" s="64"/>
      <c r="J966" s="63"/>
      <c r="K966" s="61"/>
      <c r="L966" s="63"/>
      <c r="M966" s="63"/>
      <c r="N966" s="63"/>
      <c r="O966" s="64"/>
    </row>
    <row r="967" spans="2:15" x14ac:dyDescent="0.3">
      <c r="B967" s="63"/>
      <c r="C967" s="61"/>
      <c r="D967" s="61"/>
      <c r="E967" s="61"/>
      <c r="F967" s="61"/>
      <c r="G967" s="62"/>
      <c r="J967" s="63"/>
      <c r="K967" s="61"/>
      <c r="L967" s="61"/>
      <c r="M967" s="61"/>
      <c r="N967" s="61"/>
      <c r="O967" s="62"/>
    </row>
    <row r="968" spans="2:15" x14ac:dyDescent="0.25">
      <c r="B968" s="63"/>
      <c r="C968" s="63"/>
      <c r="D968" s="63"/>
      <c r="E968" s="63"/>
      <c r="F968" s="63"/>
      <c r="G968" s="64"/>
      <c r="J968" s="63"/>
      <c r="K968" s="63"/>
      <c r="L968" s="63"/>
      <c r="M968" s="63"/>
      <c r="N968" s="63"/>
      <c r="O968" s="64"/>
    </row>
    <row r="969" spans="2:15" x14ac:dyDescent="0.3">
      <c r="B969" s="63"/>
      <c r="C969" s="61"/>
      <c r="D969" s="63"/>
      <c r="E969" s="61"/>
      <c r="F969" s="61"/>
      <c r="G969" s="62"/>
      <c r="J969" s="63"/>
      <c r="K969" s="61"/>
      <c r="L969" s="63"/>
      <c r="M969" s="61"/>
      <c r="N969" s="61"/>
      <c r="O969" s="62"/>
    </row>
    <row r="970" spans="2:15" x14ac:dyDescent="0.3">
      <c r="B970" s="63"/>
      <c r="C970" s="61"/>
      <c r="D970" s="63"/>
      <c r="E970" s="61"/>
      <c r="F970" s="61"/>
      <c r="G970" s="62"/>
      <c r="J970" s="63"/>
      <c r="K970" s="61"/>
      <c r="L970" s="63"/>
      <c r="M970" s="61"/>
      <c r="N970" s="61"/>
      <c r="O970" s="62"/>
    </row>
    <row r="971" spans="2:15" x14ac:dyDescent="0.3">
      <c r="B971" s="63"/>
      <c r="C971" s="61"/>
      <c r="D971" s="63"/>
      <c r="E971" s="63"/>
      <c r="F971" s="63"/>
      <c r="G971" s="64"/>
      <c r="J971" s="63"/>
      <c r="K971" s="61"/>
      <c r="L971" s="63"/>
      <c r="M971" s="63"/>
      <c r="N971" s="63"/>
      <c r="O971" s="64"/>
    </row>
    <row r="972" spans="2:15" x14ac:dyDescent="0.3">
      <c r="B972" s="63"/>
      <c r="C972" s="61"/>
      <c r="D972" s="61"/>
      <c r="E972" s="61"/>
      <c r="F972" s="61"/>
      <c r="G972" s="62"/>
      <c r="J972" s="63"/>
      <c r="K972" s="61"/>
      <c r="L972" s="61"/>
      <c r="M972" s="61"/>
      <c r="N972" s="61"/>
      <c r="O972" s="62"/>
    </row>
    <row r="973" spans="2:15" x14ac:dyDescent="0.3">
      <c r="B973" s="63"/>
      <c r="C973" s="61"/>
      <c r="D973" s="63"/>
      <c r="E973" s="61"/>
      <c r="F973" s="61"/>
      <c r="G973" s="62"/>
      <c r="J973" s="63"/>
      <c r="K973" s="63"/>
      <c r="L973" s="63"/>
      <c r="M973" s="63"/>
      <c r="N973" s="63"/>
      <c r="O973" s="64"/>
    </row>
    <row r="974" spans="2:15" x14ac:dyDescent="0.3">
      <c r="B974" s="63"/>
      <c r="C974" s="61"/>
      <c r="D974" s="63"/>
      <c r="E974" s="61"/>
      <c r="F974" s="61"/>
      <c r="G974" s="62"/>
      <c r="J974" s="63"/>
      <c r="K974" s="61"/>
      <c r="L974" s="63"/>
      <c r="M974" s="61"/>
      <c r="N974" s="61"/>
      <c r="O974" s="62"/>
    </row>
    <row r="975" spans="2:15" x14ac:dyDescent="0.3">
      <c r="B975" s="63"/>
      <c r="C975" s="61"/>
      <c r="D975" s="63"/>
      <c r="E975" s="61"/>
      <c r="F975" s="61"/>
      <c r="G975" s="62"/>
      <c r="J975" s="63"/>
      <c r="K975" s="61"/>
      <c r="L975" s="63"/>
      <c r="M975" s="61"/>
      <c r="N975" s="61"/>
      <c r="O975" s="62"/>
    </row>
    <row r="976" spans="2:15" x14ac:dyDescent="0.3">
      <c r="B976" s="63"/>
      <c r="C976" s="61"/>
      <c r="D976" s="63"/>
      <c r="E976" s="61"/>
      <c r="F976" s="61"/>
      <c r="G976" s="62"/>
      <c r="J976" s="63"/>
      <c r="K976" s="61"/>
      <c r="L976" s="63"/>
      <c r="M976" s="63"/>
      <c r="N976" s="63"/>
      <c r="O976" s="64"/>
    </row>
    <row r="977" spans="2:15" x14ac:dyDescent="0.3">
      <c r="B977" s="63"/>
      <c r="C977" s="61"/>
      <c r="D977" s="63"/>
      <c r="E977" s="63"/>
      <c r="F977" s="63"/>
      <c r="G977" s="64"/>
      <c r="J977" s="63"/>
      <c r="K977" s="61"/>
      <c r="L977" s="61"/>
      <c r="M977" s="61"/>
      <c r="N977" s="61"/>
      <c r="O977" s="62"/>
    </row>
    <row r="978" spans="2:15" x14ac:dyDescent="0.3">
      <c r="B978" s="63"/>
      <c r="C978" s="61"/>
      <c r="D978" s="61"/>
      <c r="E978" s="61"/>
      <c r="F978" s="61"/>
      <c r="G978" s="62"/>
      <c r="J978" s="63"/>
      <c r="K978" s="63"/>
      <c r="L978" s="63"/>
      <c r="M978" s="63"/>
      <c r="N978" s="63"/>
      <c r="O978" s="64"/>
    </row>
    <row r="979" spans="2:15" x14ac:dyDescent="0.3">
      <c r="B979" s="63"/>
      <c r="C979" s="63"/>
      <c r="D979" s="63"/>
      <c r="E979" s="63"/>
      <c r="F979" s="63"/>
      <c r="G979" s="64"/>
      <c r="J979" s="63"/>
      <c r="K979" s="61"/>
      <c r="L979" s="63"/>
      <c r="M979" s="61"/>
      <c r="N979" s="61"/>
      <c r="O979" s="62"/>
    </row>
    <row r="980" spans="2:15" x14ac:dyDescent="0.3">
      <c r="B980" s="63"/>
      <c r="C980" s="61"/>
      <c r="D980" s="63"/>
      <c r="E980" s="61"/>
      <c r="F980" s="61"/>
      <c r="G980" s="62"/>
      <c r="J980" s="63"/>
      <c r="K980" s="61"/>
      <c r="L980" s="63"/>
      <c r="M980" s="61"/>
      <c r="N980" s="61"/>
      <c r="O980" s="62"/>
    </row>
    <row r="981" spans="2:15" x14ac:dyDescent="0.3">
      <c r="B981" s="63"/>
      <c r="C981" s="61"/>
      <c r="D981" s="63"/>
      <c r="E981" s="61"/>
      <c r="F981" s="61"/>
      <c r="G981" s="62"/>
      <c r="J981" s="63"/>
      <c r="K981" s="61"/>
      <c r="L981" s="63"/>
      <c r="M981" s="63"/>
      <c r="N981" s="63"/>
      <c r="O981" s="64"/>
    </row>
    <row r="982" spans="2:15" x14ac:dyDescent="0.3">
      <c r="B982" s="63"/>
      <c r="C982" s="61"/>
      <c r="D982" s="63"/>
      <c r="E982" s="63"/>
      <c r="F982" s="63"/>
      <c r="G982" s="64"/>
      <c r="J982" s="63"/>
      <c r="K982" s="61"/>
      <c r="L982" s="61"/>
      <c r="M982" s="61"/>
      <c r="N982" s="61"/>
      <c r="O982" s="62"/>
    </row>
    <row r="983" spans="2:15" x14ac:dyDescent="0.3">
      <c r="B983" s="63"/>
      <c r="C983" s="61"/>
      <c r="D983" s="61"/>
      <c r="E983" s="61"/>
      <c r="F983" s="61"/>
      <c r="G983" s="62"/>
      <c r="J983" s="63"/>
      <c r="K983" s="61"/>
      <c r="L983" s="63"/>
      <c r="M983" s="61"/>
      <c r="N983" s="61"/>
      <c r="O983" s="62"/>
    </row>
    <row r="984" spans="2:15" x14ac:dyDescent="0.3">
      <c r="B984" s="63"/>
      <c r="C984" s="61"/>
      <c r="D984" s="63"/>
      <c r="E984" s="61"/>
      <c r="F984" s="61"/>
      <c r="G984" s="62"/>
      <c r="J984" s="63"/>
      <c r="K984" s="61"/>
      <c r="L984" s="63"/>
      <c r="M984" s="61"/>
      <c r="N984" s="61"/>
      <c r="O984" s="62"/>
    </row>
    <row r="985" spans="2:15" x14ac:dyDescent="0.3">
      <c r="B985" s="63"/>
      <c r="C985" s="61"/>
      <c r="D985" s="63"/>
      <c r="E985" s="61"/>
      <c r="F985" s="61"/>
      <c r="G985" s="62"/>
      <c r="J985" s="63"/>
      <c r="K985" s="61"/>
      <c r="L985" s="63"/>
      <c r="M985" s="61"/>
      <c r="N985" s="61"/>
      <c r="O985" s="62"/>
    </row>
    <row r="986" spans="2:15" x14ac:dyDescent="0.3">
      <c r="B986" s="63"/>
      <c r="C986" s="61"/>
      <c r="D986" s="63"/>
      <c r="E986" s="63"/>
      <c r="F986" s="63"/>
      <c r="G986" s="64"/>
      <c r="J986" s="63"/>
      <c r="K986" s="61"/>
      <c r="L986" s="63"/>
      <c r="M986" s="61"/>
      <c r="N986" s="61"/>
      <c r="O986" s="62"/>
    </row>
    <row r="987" spans="2:15" x14ac:dyDescent="0.3">
      <c r="B987" s="63"/>
      <c r="C987" s="61"/>
      <c r="D987" s="61"/>
      <c r="E987" s="61"/>
      <c r="F987" s="61"/>
      <c r="G987" s="62"/>
      <c r="J987" s="63"/>
      <c r="K987" s="61"/>
      <c r="L987" s="63"/>
      <c r="M987" s="61"/>
      <c r="N987" s="61"/>
      <c r="O987" s="62"/>
    </row>
    <row r="988" spans="2:15" x14ac:dyDescent="0.3">
      <c r="B988" s="63"/>
      <c r="C988" s="61"/>
      <c r="D988" s="63"/>
      <c r="E988" s="61"/>
      <c r="F988" s="61"/>
      <c r="G988" s="62"/>
      <c r="J988" s="63"/>
      <c r="K988" s="61"/>
      <c r="L988" s="63"/>
      <c r="M988" s="61"/>
      <c r="N988" s="61"/>
      <c r="O988" s="62"/>
    </row>
    <row r="989" spans="2:15" x14ac:dyDescent="0.3">
      <c r="B989" s="63"/>
      <c r="C989" s="61"/>
      <c r="D989" s="63"/>
      <c r="E989" s="61"/>
      <c r="F989" s="61"/>
      <c r="G989" s="62"/>
      <c r="J989" s="63"/>
      <c r="K989" s="61"/>
      <c r="L989" s="63"/>
      <c r="M989" s="63"/>
      <c r="N989" s="63"/>
      <c r="O989" s="64"/>
    </row>
    <row r="990" spans="2:15" x14ac:dyDescent="0.3">
      <c r="B990" s="63"/>
      <c r="C990" s="61"/>
      <c r="D990" s="63"/>
      <c r="E990" s="61"/>
      <c r="F990" s="61"/>
      <c r="G990" s="62"/>
      <c r="J990" s="63"/>
      <c r="K990" s="61"/>
      <c r="L990" s="61"/>
      <c r="M990" s="61"/>
      <c r="N990" s="61"/>
      <c r="O990" s="62"/>
    </row>
    <row r="991" spans="2:15" x14ac:dyDescent="0.3">
      <c r="B991" s="63"/>
      <c r="C991" s="61"/>
      <c r="D991" s="63"/>
      <c r="E991" s="61"/>
      <c r="F991" s="61"/>
      <c r="G991" s="62"/>
      <c r="J991" s="63"/>
      <c r="K991" s="61"/>
      <c r="L991" s="63"/>
      <c r="M991" s="61"/>
      <c r="N991" s="61"/>
      <c r="O991" s="62"/>
    </row>
    <row r="992" spans="2:15" x14ac:dyDescent="0.3">
      <c r="B992" s="63"/>
      <c r="C992" s="61"/>
      <c r="D992" s="63"/>
      <c r="E992" s="63"/>
      <c r="F992" s="63"/>
      <c r="G992" s="64"/>
      <c r="J992" s="63"/>
      <c r="K992" s="61"/>
      <c r="L992" s="63"/>
      <c r="M992" s="61"/>
      <c r="N992" s="61"/>
      <c r="O992" s="62"/>
    </row>
    <row r="993" spans="2:15" x14ac:dyDescent="0.3">
      <c r="B993" s="63"/>
      <c r="C993" s="61"/>
      <c r="D993" s="61"/>
      <c r="E993" s="61"/>
      <c r="F993" s="61"/>
      <c r="G993" s="62"/>
      <c r="J993" s="63"/>
      <c r="K993" s="61"/>
      <c r="L993" s="63"/>
      <c r="M993" s="63"/>
      <c r="N993" s="63"/>
      <c r="O993" s="64"/>
    </row>
    <row r="994" spans="2:15" x14ac:dyDescent="0.3">
      <c r="B994" s="63"/>
      <c r="C994" s="61"/>
      <c r="D994" s="63"/>
      <c r="E994" s="61"/>
      <c r="F994" s="61"/>
      <c r="G994" s="62"/>
      <c r="J994" s="63"/>
      <c r="K994" s="61"/>
      <c r="L994" s="61"/>
      <c r="M994" s="61"/>
      <c r="N994" s="61"/>
      <c r="O994" s="62"/>
    </row>
    <row r="995" spans="2:15" x14ac:dyDescent="0.3">
      <c r="B995" s="63"/>
      <c r="C995" s="61"/>
      <c r="D995" s="63"/>
      <c r="E995" s="61"/>
      <c r="F995" s="61"/>
      <c r="G995" s="62"/>
      <c r="J995" s="63"/>
      <c r="K995" s="63"/>
      <c r="L995" s="63"/>
      <c r="M995" s="63"/>
      <c r="N995" s="63"/>
      <c r="O995" s="64"/>
    </row>
    <row r="996" spans="2:15" x14ac:dyDescent="0.3">
      <c r="B996" s="63"/>
      <c r="C996" s="61"/>
      <c r="D996" s="63"/>
      <c r="E996" s="61"/>
      <c r="F996" s="61"/>
      <c r="G996" s="62"/>
      <c r="J996" s="63"/>
      <c r="K996" s="61"/>
      <c r="L996" s="63"/>
      <c r="M996" s="61"/>
      <c r="N996" s="61"/>
      <c r="O996" s="62"/>
    </row>
    <row r="997" spans="2:15" x14ac:dyDescent="0.3">
      <c r="B997" s="63"/>
      <c r="C997" s="61"/>
      <c r="D997" s="63"/>
      <c r="E997" s="61"/>
      <c r="F997" s="61"/>
      <c r="G997" s="62"/>
      <c r="J997" s="63"/>
      <c r="K997" s="61"/>
      <c r="L997" s="63"/>
      <c r="M997" s="61"/>
      <c r="N997" s="61"/>
      <c r="O997" s="62"/>
    </row>
    <row r="998" spans="2:15" x14ac:dyDescent="0.3">
      <c r="B998" s="63"/>
      <c r="C998" s="61"/>
      <c r="D998" s="63"/>
      <c r="E998" s="61"/>
      <c r="F998" s="61"/>
      <c r="G998" s="62"/>
      <c r="J998" s="63"/>
      <c r="K998" s="61"/>
      <c r="L998" s="63"/>
      <c r="M998" s="63"/>
      <c r="N998" s="63"/>
      <c r="O998" s="64"/>
    </row>
    <row r="999" spans="2:15" x14ac:dyDescent="0.3">
      <c r="B999" s="63"/>
      <c r="C999" s="61"/>
      <c r="D999" s="63"/>
      <c r="E999" s="61"/>
      <c r="F999" s="61"/>
      <c r="G999" s="62"/>
      <c r="J999" s="63"/>
      <c r="K999" s="61"/>
      <c r="L999" s="61"/>
      <c r="M999" s="61"/>
      <c r="N999" s="61"/>
      <c r="O999" s="62"/>
    </row>
    <row r="1000" spans="2:15" x14ac:dyDescent="0.3">
      <c r="B1000" s="63"/>
      <c r="C1000" s="61"/>
      <c r="D1000" s="63"/>
      <c r="E1000" s="61"/>
      <c r="F1000" s="61"/>
      <c r="G1000" s="62"/>
      <c r="J1000" s="63"/>
      <c r="K1000" s="61"/>
      <c r="L1000" s="63"/>
      <c r="M1000" s="61"/>
      <c r="N1000" s="61"/>
      <c r="O1000" s="62"/>
    </row>
    <row r="1001" spans="2:15" x14ac:dyDescent="0.3">
      <c r="B1001" s="63"/>
      <c r="C1001" s="61"/>
      <c r="D1001" s="63"/>
      <c r="E1001" s="61"/>
      <c r="F1001" s="61"/>
      <c r="G1001" s="62"/>
      <c r="J1001" s="63"/>
      <c r="K1001" s="61"/>
      <c r="L1001" s="63"/>
      <c r="M1001" s="61"/>
      <c r="N1001" s="61"/>
      <c r="O1001" s="62"/>
    </row>
    <row r="1002" spans="2:15" x14ac:dyDescent="0.3">
      <c r="B1002" s="63"/>
      <c r="C1002" s="61"/>
      <c r="D1002" s="63"/>
      <c r="E1002" s="63"/>
      <c r="F1002" s="63"/>
      <c r="G1002" s="64"/>
      <c r="J1002" s="63"/>
      <c r="K1002" s="61"/>
      <c r="L1002" s="63"/>
      <c r="M1002" s="63"/>
      <c r="N1002" s="63"/>
      <c r="O1002" s="64"/>
    </row>
    <row r="1003" spans="2:15" x14ac:dyDescent="0.3">
      <c r="B1003" s="63"/>
      <c r="C1003" s="61"/>
      <c r="D1003" s="61"/>
      <c r="E1003" s="61"/>
      <c r="F1003" s="61"/>
      <c r="G1003" s="62"/>
      <c r="J1003" s="63"/>
      <c r="K1003" s="61"/>
      <c r="L1003" s="61"/>
      <c r="M1003" s="61"/>
      <c r="N1003" s="61"/>
      <c r="O1003" s="62"/>
    </row>
    <row r="1004" spans="2:15" x14ac:dyDescent="0.3">
      <c r="B1004" s="63"/>
      <c r="C1004" s="61"/>
      <c r="D1004" s="63"/>
      <c r="E1004" s="61"/>
      <c r="F1004" s="61"/>
      <c r="G1004" s="62"/>
      <c r="J1004" s="63"/>
      <c r="K1004" s="61"/>
      <c r="L1004" s="63"/>
      <c r="M1004" s="61"/>
      <c r="N1004" s="61"/>
      <c r="O1004" s="62"/>
    </row>
    <row r="1005" spans="2:15" x14ac:dyDescent="0.3">
      <c r="B1005" s="63"/>
      <c r="C1005" s="61"/>
      <c r="D1005" s="63"/>
      <c r="E1005" s="61"/>
      <c r="F1005" s="61"/>
      <c r="G1005" s="62"/>
      <c r="J1005" s="63"/>
      <c r="K1005" s="61"/>
      <c r="L1005" s="63"/>
      <c r="M1005" s="61"/>
      <c r="N1005" s="61"/>
      <c r="O1005" s="62"/>
    </row>
    <row r="1006" spans="2:15" x14ac:dyDescent="0.3">
      <c r="B1006" s="63"/>
      <c r="C1006" s="61"/>
      <c r="D1006" s="63"/>
      <c r="E1006" s="63"/>
      <c r="F1006" s="63"/>
      <c r="G1006" s="64"/>
      <c r="J1006" s="63"/>
      <c r="K1006" s="61"/>
      <c r="L1006" s="63"/>
      <c r="M1006" s="63"/>
      <c r="N1006" s="63"/>
      <c r="O1006" s="64"/>
    </row>
    <row r="1007" spans="2:15" x14ac:dyDescent="0.3">
      <c r="B1007" s="63"/>
      <c r="C1007" s="61"/>
      <c r="D1007" s="61"/>
      <c r="E1007" s="61"/>
      <c r="F1007" s="61"/>
      <c r="G1007" s="62"/>
      <c r="J1007" s="63"/>
      <c r="K1007" s="61"/>
      <c r="L1007" s="61"/>
      <c r="M1007" s="61"/>
      <c r="N1007" s="61"/>
      <c r="O1007" s="62"/>
    </row>
    <row r="1008" spans="2:15" x14ac:dyDescent="0.3">
      <c r="B1008" s="63"/>
      <c r="C1008" s="63"/>
      <c r="D1008" s="63"/>
      <c r="E1008" s="63"/>
      <c r="F1008" s="63"/>
      <c r="G1008" s="64"/>
      <c r="J1008" s="63"/>
      <c r="K1008" s="61"/>
      <c r="L1008" s="63"/>
      <c r="M1008" s="61"/>
      <c r="N1008" s="61"/>
      <c r="O1008" s="62"/>
    </row>
    <row r="1009" spans="2:15" x14ac:dyDescent="0.3">
      <c r="B1009" s="63"/>
      <c r="C1009" s="61"/>
      <c r="D1009" s="63"/>
      <c r="E1009" s="61"/>
      <c r="F1009" s="61"/>
      <c r="G1009" s="62"/>
      <c r="J1009" s="63"/>
      <c r="K1009" s="61"/>
      <c r="L1009" s="63"/>
      <c r="M1009" s="61"/>
      <c r="N1009" s="61"/>
      <c r="O1009" s="62"/>
    </row>
    <row r="1010" spans="2:15" x14ac:dyDescent="0.3">
      <c r="B1010" s="63"/>
      <c r="C1010" s="61"/>
      <c r="D1010" s="63"/>
      <c r="E1010" s="61"/>
      <c r="F1010" s="61"/>
      <c r="G1010" s="62"/>
      <c r="J1010" s="63"/>
      <c r="K1010" s="61"/>
      <c r="L1010" s="63"/>
      <c r="M1010" s="63"/>
      <c r="N1010" s="63"/>
      <c r="O1010" s="64"/>
    </row>
    <row r="1011" spans="2:15" x14ac:dyDescent="0.3">
      <c r="B1011" s="63"/>
      <c r="C1011" s="61"/>
      <c r="D1011" s="63"/>
      <c r="E1011" s="63"/>
      <c r="F1011" s="63"/>
      <c r="G1011" s="64"/>
      <c r="J1011" s="63"/>
      <c r="K1011" s="61"/>
      <c r="L1011" s="61"/>
      <c r="M1011" s="61"/>
      <c r="N1011" s="61"/>
      <c r="O1011" s="62"/>
    </row>
    <row r="1012" spans="2:15" x14ac:dyDescent="0.3">
      <c r="B1012" s="63"/>
      <c r="C1012" s="61"/>
      <c r="D1012" s="61"/>
      <c r="E1012" s="61"/>
      <c r="F1012" s="61"/>
      <c r="G1012" s="62"/>
      <c r="J1012" s="63"/>
      <c r="K1012" s="61"/>
      <c r="L1012" s="63"/>
      <c r="M1012" s="61"/>
      <c r="N1012" s="61"/>
      <c r="O1012" s="62"/>
    </row>
    <row r="1013" spans="2:15" x14ac:dyDescent="0.3">
      <c r="B1013" s="63"/>
      <c r="C1013" s="61"/>
      <c r="D1013" s="63"/>
      <c r="E1013" s="61"/>
      <c r="F1013" s="61"/>
      <c r="G1013" s="62"/>
      <c r="J1013" s="63"/>
      <c r="K1013" s="61"/>
      <c r="L1013" s="63"/>
      <c r="M1013" s="61"/>
      <c r="N1013" s="61"/>
      <c r="O1013" s="62"/>
    </row>
    <row r="1014" spans="2:15" x14ac:dyDescent="0.3">
      <c r="B1014" s="63"/>
      <c r="C1014" s="61"/>
      <c r="D1014" s="63"/>
      <c r="E1014" s="61"/>
      <c r="F1014" s="61"/>
      <c r="G1014" s="62"/>
      <c r="J1014" s="63"/>
      <c r="K1014" s="61"/>
      <c r="L1014" s="63"/>
      <c r="M1014" s="61"/>
      <c r="N1014" s="61"/>
      <c r="O1014" s="62"/>
    </row>
    <row r="1015" spans="2:15" x14ac:dyDescent="0.3">
      <c r="B1015" s="63"/>
      <c r="C1015" s="61"/>
      <c r="D1015" s="63"/>
      <c r="E1015" s="63"/>
      <c r="F1015" s="63"/>
      <c r="G1015" s="64"/>
      <c r="J1015" s="63"/>
      <c r="K1015" s="61"/>
      <c r="L1015" s="63"/>
      <c r="M1015" s="61"/>
      <c r="N1015" s="61"/>
      <c r="O1015" s="62"/>
    </row>
    <row r="1016" spans="2:15" x14ac:dyDescent="0.3">
      <c r="B1016" s="63"/>
      <c r="C1016" s="61"/>
      <c r="D1016" s="61"/>
      <c r="E1016" s="61"/>
      <c r="F1016" s="61"/>
      <c r="G1016" s="62"/>
      <c r="J1016" s="63"/>
      <c r="K1016" s="61"/>
      <c r="L1016" s="63"/>
      <c r="M1016" s="63"/>
      <c r="N1016" s="63"/>
      <c r="O1016" s="64"/>
    </row>
    <row r="1017" spans="2:15" x14ac:dyDescent="0.3">
      <c r="B1017" s="63"/>
      <c r="C1017" s="61"/>
      <c r="D1017" s="63"/>
      <c r="E1017" s="61"/>
      <c r="F1017" s="61"/>
      <c r="G1017" s="62"/>
      <c r="J1017" s="63"/>
      <c r="K1017" s="61"/>
      <c r="L1017" s="61"/>
      <c r="M1017" s="61"/>
      <c r="N1017" s="61"/>
      <c r="O1017" s="62"/>
    </row>
    <row r="1018" spans="2:15" x14ac:dyDescent="0.3">
      <c r="B1018" s="63"/>
      <c r="C1018" s="61"/>
      <c r="D1018" s="63"/>
      <c r="E1018" s="61"/>
      <c r="F1018" s="61"/>
      <c r="G1018" s="62"/>
      <c r="J1018" s="63"/>
      <c r="K1018" s="61"/>
      <c r="L1018" s="63"/>
      <c r="M1018" s="61"/>
      <c r="N1018" s="61"/>
      <c r="O1018" s="62"/>
    </row>
    <row r="1019" spans="2:15" x14ac:dyDescent="0.3">
      <c r="B1019" s="63"/>
      <c r="C1019" s="61"/>
      <c r="D1019" s="63"/>
      <c r="E1019" s="61"/>
      <c r="F1019" s="61"/>
      <c r="G1019" s="62"/>
      <c r="J1019" s="63"/>
      <c r="K1019" s="61"/>
      <c r="L1019" s="63"/>
      <c r="M1019" s="61"/>
      <c r="N1019" s="61"/>
      <c r="O1019" s="62"/>
    </row>
    <row r="1020" spans="2:15" x14ac:dyDescent="0.3">
      <c r="B1020" s="63"/>
      <c r="C1020" s="61"/>
      <c r="D1020" s="63"/>
      <c r="E1020" s="61"/>
      <c r="F1020" s="61"/>
      <c r="G1020" s="62"/>
      <c r="J1020" s="63"/>
      <c r="K1020" s="61"/>
      <c r="L1020" s="63"/>
      <c r="M1020" s="63"/>
      <c r="N1020" s="63"/>
      <c r="O1020" s="64"/>
    </row>
    <row r="1021" spans="2:15" x14ac:dyDescent="0.3">
      <c r="B1021" s="63"/>
      <c r="C1021" s="61"/>
      <c r="D1021" s="63"/>
      <c r="E1021" s="63"/>
      <c r="F1021" s="63"/>
      <c r="G1021" s="64"/>
      <c r="J1021" s="63"/>
      <c r="K1021" s="61"/>
      <c r="L1021" s="61"/>
      <c r="M1021" s="61"/>
      <c r="N1021" s="61"/>
      <c r="O1021" s="62"/>
    </row>
    <row r="1022" spans="2:15" x14ac:dyDescent="0.3">
      <c r="B1022" s="63"/>
      <c r="C1022" s="61"/>
      <c r="D1022" s="61"/>
      <c r="E1022" s="61"/>
      <c r="F1022" s="61"/>
      <c r="G1022" s="62"/>
      <c r="J1022" s="63"/>
      <c r="K1022" s="61"/>
      <c r="L1022" s="63"/>
      <c r="M1022" s="61"/>
      <c r="N1022" s="61"/>
      <c r="O1022" s="62"/>
    </row>
    <row r="1023" spans="2:15" x14ac:dyDescent="0.3">
      <c r="B1023" s="63"/>
      <c r="C1023" s="63"/>
      <c r="D1023" s="63"/>
      <c r="E1023" s="63"/>
      <c r="F1023" s="63"/>
      <c r="G1023" s="64"/>
      <c r="J1023" s="63"/>
      <c r="K1023" s="61"/>
      <c r="L1023" s="63"/>
      <c r="M1023" s="61"/>
      <c r="N1023" s="61"/>
      <c r="O1023" s="62"/>
    </row>
    <row r="1024" spans="2:15" x14ac:dyDescent="0.3">
      <c r="B1024" s="63"/>
      <c r="C1024" s="61"/>
      <c r="D1024" s="63"/>
      <c r="E1024" s="61"/>
      <c r="F1024" s="61"/>
      <c r="G1024" s="62"/>
      <c r="J1024" s="63"/>
      <c r="K1024" s="61"/>
      <c r="L1024" s="63"/>
      <c r="M1024" s="63"/>
      <c r="N1024" s="63"/>
      <c r="O1024" s="64"/>
    </row>
    <row r="1025" spans="2:15" x14ac:dyDescent="0.3">
      <c r="B1025" s="63"/>
      <c r="C1025" s="61"/>
      <c r="D1025" s="63"/>
      <c r="E1025" s="61"/>
      <c r="F1025" s="61"/>
      <c r="G1025" s="62"/>
      <c r="J1025" s="63"/>
      <c r="K1025" s="61"/>
      <c r="L1025" s="61"/>
      <c r="M1025" s="61"/>
      <c r="N1025" s="61"/>
      <c r="O1025" s="62"/>
    </row>
    <row r="1026" spans="2:15" x14ac:dyDescent="0.3">
      <c r="B1026" s="63"/>
      <c r="C1026" s="61"/>
      <c r="D1026" s="63"/>
      <c r="E1026" s="61"/>
      <c r="F1026" s="61"/>
      <c r="G1026" s="62"/>
      <c r="J1026" s="63"/>
      <c r="K1026" s="63"/>
      <c r="L1026" s="63"/>
      <c r="M1026" s="63"/>
      <c r="N1026" s="63"/>
      <c r="O1026" s="64"/>
    </row>
    <row r="1027" spans="2:15" x14ac:dyDescent="0.3">
      <c r="B1027" s="63"/>
      <c r="C1027" s="61"/>
      <c r="D1027" s="63"/>
      <c r="E1027" s="61"/>
      <c r="F1027" s="61"/>
      <c r="G1027" s="62"/>
      <c r="J1027" s="63"/>
      <c r="K1027" s="61"/>
      <c r="L1027" s="63"/>
      <c r="M1027" s="61"/>
      <c r="N1027" s="61"/>
      <c r="O1027" s="62"/>
    </row>
    <row r="1028" spans="2:15" x14ac:dyDescent="0.3">
      <c r="B1028" s="63"/>
      <c r="C1028" s="61"/>
      <c r="D1028" s="63"/>
      <c r="E1028" s="63"/>
      <c r="F1028" s="63"/>
      <c r="G1028" s="64"/>
      <c r="J1028" s="63"/>
      <c r="K1028" s="61"/>
      <c r="L1028" s="63"/>
      <c r="M1028" s="61"/>
      <c r="N1028" s="61"/>
      <c r="O1028" s="62"/>
    </row>
    <row r="1029" spans="2:15" x14ac:dyDescent="0.3">
      <c r="B1029" s="63"/>
      <c r="C1029" s="61"/>
      <c r="D1029" s="61"/>
      <c r="E1029" s="61"/>
      <c r="F1029" s="61"/>
      <c r="G1029" s="62"/>
      <c r="J1029" s="63"/>
      <c r="K1029" s="61"/>
      <c r="L1029" s="63"/>
      <c r="M1029" s="63"/>
      <c r="N1029" s="63"/>
      <c r="O1029" s="64"/>
    </row>
    <row r="1030" spans="2:15" x14ac:dyDescent="0.3">
      <c r="B1030" s="63"/>
      <c r="C1030" s="61"/>
      <c r="D1030" s="63"/>
      <c r="E1030" s="61"/>
      <c r="F1030" s="61"/>
      <c r="G1030" s="62"/>
      <c r="J1030" s="63"/>
      <c r="K1030" s="61"/>
      <c r="L1030" s="61"/>
      <c r="M1030" s="61"/>
      <c r="N1030" s="61"/>
      <c r="O1030" s="62"/>
    </row>
    <row r="1031" spans="2:15" x14ac:dyDescent="0.3">
      <c r="B1031" s="63"/>
      <c r="C1031" s="61"/>
      <c r="D1031" s="63"/>
      <c r="E1031" s="61"/>
      <c r="F1031" s="61"/>
      <c r="G1031" s="62"/>
      <c r="J1031" s="63"/>
      <c r="K1031" s="61"/>
      <c r="L1031" s="63"/>
      <c r="M1031" s="61"/>
      <c r="N1031" s="61"/>
      <c r="O1031" s="62"/>
    </row>
    <row r="1032" spans="2:15" x14ac:dyDescent="0.3">
      <c r="B1032" s="63"/>
      <c r="C1032" s="61"/>
      <c r="D1032" s="63"/>
      <c r="E1032" s="63"/>
      <c r="F1032" s="63"/>
      <c r="G1032" s="64"/>
      <c r="J1032" s="63"/>
      <c r="K1032" s="61"/>
      <c r="L1032" s="63"/>
      <c r="M1032" s="61"/>
      <c r="N1032" s="61"/>
      <c r="O1032" s="62"/>
    </row>
    <row r="1033" spans="2:15" x14ac:dyDescent="0.3">
      <c r="B1033" s="63"/>
      <c r="C1033" s="61"/>
      <c r="D1033" s="61"/>
      <c r="E1033" s="61"/>
      <c r="F1033" s="61"/>
      <c r="G1033" s="62"/>
      <c r="J1033" s="63"/>
      <c r="K1033" s="61"/>
      <c r="L1033" s="63"/>
      <c r="M1033" s="63"/>
      <c r="N1033" s="63"/>
      <c r="O1033" s="64"/>
    </row>
    <row r="1034" spans="2:15" x14ac:dyDescent="0.3">
      <c r="B1034" s="63"/>
      <c r="C1034" s="61"/>
      <c r="D1034" s="63"/>
      <c r="E1034" s="61"/>
      <c r="F1034" s="61"/>
      <c r="G1034" s="62"/>
      <c r="J1034" s="63"/>
      <c r="K1034" s="61"/>
      <c r="L1034" s="61"/>
      <c r="M1034" s="61"/>
      <c r="N1034" s="61"/>
      <c r="O1034" s="62"/>
    </row>
    <row r="1035" spans="2:15" x14ac:dyDescent="0.3">
      <c r="B1035" s="63"/>
      <c r="C1035" s="61"/>
      <c r="D1035" s="63"/>
      <c r="E1035" s="61"/>
      <c r="F1035" s="61"/>
      <c r="G1035" s="62"/>
      <c r="J1035" s="63"/>
      <c r="K1035" s="63"/>
      <c r="L1035" s="63"/>
      <c r="M1035" s="63"/>
      <c r="N1035" s="63"/>
      <c r="O1035" s="64"/>
    </row>
    <row r="1036" spans="2:15" x14ac:dyDescent="0.3">
      <c r="B1036" s="63"/>
      <c r="C1036" s="61"/>
      <c r="D1036" s="63"/>
      <c r="E1036" s="63"/>
      <c r="F1036" s="63"/>
      <c r="G1036" s="64"/>
      <c r="J1036" s="61"/>
      <c r="K1036" s="61"/>
      <c r="L1036" s="61"/>
      <c r="M1036" s="61"/>
      <c r="N1036" s="61"/>
      <c r="O1036" s="62"/>
    </row>
    <row r="1037" spans="2:15" x14ac:dyDescent="0.3">
      <c r="B1037" s="63"/>
      <c r="C1037" s="61"/>
      <c r="D1037" s="61"/>
      <c r="E1037" s="61"/>
      <c r="F1037" s="61"/>
      <c r="G1037" s="62"/>
    </row>
    <row r="1038" spans="2:15" x14ac:dyDescent="0.3">
      <c r="B1038" s="63"/>
      <c r="C1038" s="61"/>
      <c r="D1038" s="63"/>
      <c r="E1038" s="61"/>
      <c r="F1038" s="61"/>
      <c r="G1038" s="62"/>
    </row>
    <row r="1039" spans="2:15" x14ac:dyDescent="0.3">
      <c r="B1039" s="63"/>
      <c r="C1039" s="61"/>
      <c r="D1039" s="63"/>
      <c r="E1039" s="61"/>
      <c r="F1039" s="61"/>
      <c r="G1039" s="62"/>
    </row>
    <row r="1040" spans="2:15" x14ac:dyDescent="0.3">
      <c r="B1040" s="63"/>
      <c r="C1040" s="61"/>
      <c r="D1040" s="63"/>
      <c r="E1040" s="63"/>
      <c r="F1040" s="63"/>
      <c r="G1040" s="64"/>
    </row>
    <row r="1041" spans="2:7" x14ac:dyDescent="0.3">
      <c r="B1041" s="63"/>
      <c r="C1041" s="61"/>
      <c r="D1041" s="61"/>
      <c r="E1041" s="61"/>
      <c r="F1041" s="61"/>
      <c r="G1041" s="62"/>
    </row>
    <row r="1042" spans="2:7" x14ac:dyDescent="0.3">
      <c r="B1042" s="63"/>
      <c r="C1042" s="61"/>
      <c r="D1042" s="63"/>
      <c r="E1042" s="61"/>
      <c r="F1042" s="61"/>
      <c r="G1042" s="62"/>
    </row>
    <row r="1043" spans="2:7" x14ac:dyDescent="0.3">
      <c r="B1043" s="63"/>
      <c r="C1043" s="61"/>
      <c r="D1043" s="63"/>
      <c r="E1043" s="61"/>
      <c r="F1043" s="61"/>
      <c r="G1043" s="62"/>
    </row>
    <row r="1044" spans="2:7" x14ac:dyDescent="0.3">
      <c r="B1044" s="63"/>
      <c r="C1044" s="61"/>
      <c r="D1044" s="63"/>
      <c r="E1044" s="63"/>
      <c r="F1044" s="63"/>
      <c r="G1044" s="64"/>
    </row>
    <row r="1045" spans="2:7" x14ac:dyDescent="0.3">
      <c r="B1045" s="63"/>
      <c r="C1045" s="61"/>
      <c r="D1045" s="61"/>
      <c r="E1045" s="61"/>
      <c r="F1045" s="61"/>
      <c r="G1045" s="62"/>
    </row>
    <row r="1046" spans="2:7" x14ac:dyDescent="0.3">
      <c r="B1046" s="63"/>
      <c r="C1046" s="61"/>
      <c r="D1046" s="63"/>
      <c r="E1046" s="61"/>
      <c r="F1046" s="61"/>
      <c r="G1046" s="62"/>
    </row>
    <row r="1047" spans="2:7" x14ac:dyDescent="0.3">
      <c r="B1047" s="63"/>
      <c r="C1047" s="61"/>
      <c r="D1047" s="63"/>
      <c r="E1047" s="61"/>
      <c r="F1047" s="61"/>
      <c r="G1047" s="62"/>
    </row>
    <row r="1048" spans="2:7" x14ac:dyDescent="0.3">
      <c r="B1048" s="63"/>
      <c r="C1048" s="61"/>
      <c r="D1048" s="63"/>
      <c r="E1048" s="63"/>
      <c r="F1048" s="63"/>
      <c r="G1048" s="64"/>
    </row>
    <row r="1049" spans="2:7" x14ac:dyDescent="0.3">
      <c r="B1049" s="63"/>
      <c r="C1049" s="61"/>
      <c r="D1049" s="61"/>
      <c r="E1049" s="61"/>
      <c r="F1049" s="61"/>
      <c r="G1049" s="62"/>
    </row>
    <row r="1050" spans="2:7" x14ac:dyDescent="0.25">
      <c r="B1050" s="63"/>
      <c r="C1050" s="63"/>
      <c r="D1050" s="63"/>
      <c r="E1050" s="63"/>
      <c r="F1050" s="63"/>
      <c r="G1050" s="64"/>
    </row>
    <row r="1051" spans="2:7" x14ac:dyDescent="0.3">
      <c r="B1051" s="63"/>
      <c r="C1051" s="61"/>
      <c r="D1051" s="63"/>
      <c r="E1051" s="61"/>
      <c r="F1051" s="61"/>
      <c r="G1051" s="62"/>
    </row>
    <row r="1052" spans="2:7" x14ac:dyDescent="0.3">
      <c r="B1052" s="63"/>
      <c r="C1052" s="61"/>
      <c r="D1052" s="63"/>
      <c r="E1052" s="61"/>
      <c r="F1052" s="61"/>
      <c r="G1052" s="62"/>
    </row>
    <row r="1053" spans="2:7" x14ac:dyDescent="0.3">
      <c r="B1053" s="63"/>
      <c r="C1053" s="61"/>
      <c r="D1053" s="63"/>
      <c r="E1053" s="63"/>
      <c r="F1053" s="63"/>
      <c r="G1053" s="64"/>
    </row>
    <row r="1054" spans="2:7" x14ac:dyDescent="0.3">
      <c r="B1054" s="63"/>
      <c r="C1054" s="61"/>
      <c r="D1054" s="61"/>
      <c r="E1054" s="61"/>
      <c r="F1054" s="61"/>
      <c r="G1054" s="62"/>
    </row>
    <row r="1055" spans="2:7" x14ac:dyDescent="0.3">
      <c r="B1055" s="63"/>
      <c r="C1055" s="61"/>
      <c r="D1055" s="63"/>
      <c r="E1055" s="61"/>
      <c r="F1055" s="61"/>
      <c r="G1055" s="62"/>
    </row>
    <row r="1056" spans="2:7" x14ac:dyDescent="0.3">
      <c r="B1056" s="63"/>
      <c r="C1056" s="61"/>
      <c r="D1056" s="63"/>
      <c r="E1056" s="61"/>
      <c r="F1056" s="61"/>
      <c r="G1056" s="62"/>
    </row>
    <row r="1057" spans="2:7" x14ac:dyDescent="0.3">
      <c r="B1057" s="63"/>
      <c r="C1057" s="61"/>
      <c r="D1057" s="63"/>
      <c r="E1057" s="63"/>
      <c r="F1057" s="63"/>
      <c r="G1057" s="64"/>
    </row>
    <row r="1058" spans="2:7" x14ac:dyDescent="0.3">
      <c r="B1058" s="63"/>
      <c r="C1058" s="61"/>
      <c r="D1058" s="61"/>
      <c r="E1058" s="61"/>
      <c r="F1058" s="61"/>
      <c r="G1058" s="62"/>
    </row>
    <row r="1059" spans="2:7" x14ac:dyDescent="0.3">
      <c r="B1059" s="63"/>
      <c r="C1059" s="61"/>
      <c r="D1059" s="63"/>
      <c r="E1059" s="61"/>
      <c r="F1059" s="61"/>
      <c r="G1059" s="62"/>
    </row>
    <row r="1060" spans="2:7" x14ac:dyDescent="0.3">
      <c r="B1060" s="63"/>
      <c r="C1060" s="61"/>
      <c r="D1060" s="63"/>
      <c r="E1060" s="61"/>
      <c r="F1060" s="61"/>
      <c r="G1060" s="62"/>
    </row>
    <row r="1061" spans="2:7" x14ac:dyDescent="0.3">
      <c r="B1061" s="63"/>
      <c r="C1061" s="61"/>
      <c r="D1061" s="63"/>
      <c r="E1061" s="63"/>
      <c r="F1061" s="63"/>
      <c r="G1061" s="64"/>
    </row>
    <row r="1062" spans="2:7" x14ac:dyDescent="0.3">
      <c r="B1062" s="63"/>
      <c r="C1062" s="61"/>
      <c r="D1062" s="61"/>
      <c r="E1062" s="61"/>
      <c r="F1062" s="61"/>
      <c r="G1062" s="62"/>
    </row>
    <row r="1063" spans="2:7" x14ac:dyDescent="0.25">
      <c r="B1063" s="63"/>
      <c r="C1063" s="63"/>
      <c r="D1063" s="63"/>
      <c r="E1063" s="63"/>
      <c r="F1063" s="63"/>
      <c r="G1063" s="64"/>
    </row>
    <row r="1064" spans="2:7" x14ac:dyDescent="0.3">
      <c r="B1064" s="63"/>
      <c r="C1064" s="61"/>
      <c r="D1064" s="63"/>
      <c r="E1064" s="61"/>
      <c r="F1064" s="61"/>
      <c r="G1064" s="62"/>
    </row>
    <row r="1065" spans="2:7" x14ac:dyDescent="0.3">
      <c r="B1065" s="63"/>
      <c r="C1065" s="61"/>
      <c r="D1065" s="63"/>
      <c r="E1065" s="61"/>
      <c r="F1065" s="61"/>
      <c r="G1065" s="62"/>
    </row>
    <row r="1066" spans="2:7" x14ac:dyDescent="0.3">
      <c r="B1066" s="63"/>
      <c r="C1066" s="61"/>
      <c r="D1066" s="63"/>
      <c r="E1066" s="63"/>
      <c r="F1066" s="63"/>
      <c r="G1066" s="64"/>
    </row>
    <row r="1067" spans="2:7" x14ac:dyDescent="0.3">
      <c r="B1067" s="63"/>
      <c r="C1067" s="61"/>
      <c r="D1067" s="61"/>
      <c r="E1067" s="61"/>
      <c r="F1067" s="61"/>
      <c r="G1067" s="62"/>
    </row>
    <row r="1068" spans="2:7" x14ac:dyDescent="0.3">
      <c r="B1068" s="63"/>
      <c r="C1068" s="61"/>
      <c r="D1068" s="63"/>
      <c r="E1068" s="61"/>
      <c r="F1068" s="61"/>
      <c r="G1068" s="62"/>
    </row>
    <row r="1069" spans="2:7" x14ac:dyDescent="0.3">
      <c r="B1069" s="63"/>
      <c r="C1069" s="61"/>
      <c r="D1069" s="63"/>
      <c r="E1069" s="61"/>
      <c r="F1069" s="61"/>
      <c r="G1069" s="62"/>
    </row>
    <row r="1070" spans="2:7" x14ac:dyDescent="0.3">
      <c r="B1070" s="63"/>
      <c r="C1070" s="61"/>
      <c r="D1070" s="63"/>
      <c r="E1070" s="63"/>
      <c r="F1070" s="63"/>
      <c r="G1070" s="64"/>
    </row>
    <row r="1071" spans="2:7" x14ac:dyDescent="0.3">
      <c r="B1071" s="63"/>
      <c r="C1071" s="61"/>
      <c r="D1071" s="61"/>
      <c r="E1071" s="61"/>
      <c r="F1071" s="61"/>
      <c r="G1071" s="62"/>
    </row>
    <row r="1072" spans="2:7" x14ac:dyDescent="0.3">
      <c r="B1072" s="63"/>
      <c r="C1072" s="61"/>
      <c r="D1072" s="63"/>
      <c r="E1072" s="61"/>
      <c r="F1072" s="61"/>
      <c r="G1072" s="62"/>
    </row>
    <row r="1073" spans="2:7" x14ac:dyDescent="0.3">
      <c r="B1073" s="63"/>
      <c r="C1073" s="61"/>
      <c r="D1073" s="63"/>
      <c r="E1073" s="61"/>
      <c r="F1073" s="61"/>
      <c r="G1073" s="62"/>
    </row>
    <row r="1074" spans="2:7" x14ac:dyDescent="0.3">
      <c r="B1074" s="63"/>
      <c r="C1074" s="61"/>
      <c r="D1074" s="63"/>
      <c r="E1074" s="63"/>
      <c r="F1074" s="63"/>
      <c r="G1074" s="64"/>
    </row>
    <row r="1075" spans="2:7" x14ac:dyDescent="0.3">
      <c r="B1075" s="63"/>
      <c r="C1075" s="61"/>
      <c r="D1075" s="61"/>
      <c r="E1075" s="61"/>
      <c r="F1075" s="61"/>
      <c r="G1075" s="62"/>
    </row>
    <row r="1076" spans="2:7" x14ac:dyDescent="0.25">
      <c r="B1076" s="63"/>
      <c r="C1076" s="63"/>
      <c r="D1076" s="63"/>
      <c r="E1076" s="63"/>
      <c r="F1076" s="63"/>
      <c r="G1076" s="64"/>
    </row>
    <row r="1077" spans="2:7" x14ac:dyDescent="0.3">
      <c r="B1077" s="63"/>
      <c r="C1077" s="61"/>
      <c r="D1077" s="63"/>
      <c r="E1077" s="61"/>
      <c r="F1077" s="61"/>
      <c r="G1077" s="62"/>
    </row>
    <row r="1078" spans="2:7" x14ac:dyDescent="0.3">
      <c r="B1078" s="63"/>
      <c r="C1078" s="61"/>
      <c r="D1078" s="63"/>
      <c r="E1078" s="61"/>
      <c r="F1078" s="61"/>
      <c r="G1078" s="62"/>
    </row>
    <row r="1079" spans="2:7" x14ac:dyDescent="0.3">
      <c r="B1079" s="63"/>
      <c r="C1079" s="61"/>
      <c r="D1079" s="63"/>
      <c r="E1079" s="63"/>
      <c r="F1079" s="63"/>
      <c r="G1079" s="64"/>
    </row>
    <row r="1080" spans="2:7" x14ac:dyDescent="0.3">
      <c r="B1080" s="63"/>
      <c r="C1080" s="61"/>
      <c r="D1080" s="61"/>
      <c r="E1080" s="61"/>
      <c r="F1080" s="61"/>
      <c r="G1080" s="62"/>
    </row>
    <row r="1081" spans="2:7" x14ac:dyDescent="0.3">
      <c r="B1081" s="63"/>
      <c r="C1081" s="61"/>
      <c r="D1081" s="63"/>
      <c r="E1081" s="61"/>
      <c r="F1081" s="61"/>
      <c r="G1081" s="62"/>
    </row>
    <row r="1082" spans="2:7" x14ac:dyDescent="0.3">
      <c r="B1082" s="63"/>
      <c r="C1082" s="61"/>
      <c r="D1082" s="63"/>
      <c r="E1082" s="61"/>
      <c r="F1082" s="61"/>
      <c r="G1082" s="62"/>
    </row>
    <row r="1083" spans="2:7" x14ac:dyDescent="0.3">
      <c r="B1083" s="63"/>
      <c r="C1083" s="61"/>
      <c r="D1083" s="63"/>
      <c r="E1083" s="61"/>
      <c r="F1083" s="61"/>
      <c r="G1083" s="62"/>
    </row>
    <row r="1084" spans="2:7" x14ac:dyDescent="0.3">
      <c r="B1084" s="63"/>
      <c r="C1084" s="61"/>
      <c r="D1084" s="63"/>
      <c r="E1084" s="61"/>
      <c r="F1084" s="61"/>
      <c r="G1084" s="62"/>
    </row>
    <row r="1085" spans="2:7" x14ac:dyDescent="0.3">
      <c r="B1085" s="63"/>
      <c r="C1085" s="61"/>
      <c r="D1085" s="63"/>
      <c r="E1085" s="61"/>
      <c r="F1085" s="61"/>
      <c r="G1085" s="62"/>
    </row>
    <row r="1086" spans="2:7" x14ac:dyDescent="0.3">
      <c r="B1086" s="63"/>
      <c r="C1086" s="61"/>
      <c r="D1086" s="63"/>
      <c r="E1086" s="61"/>
      <c r="F1086" s="61"/>
      <c r="G1086" s="62"/>
    </row>
    <row r="1087" spans="2:7" x14ac:dyDescent="0.3">
      <c r="B1087" s="63"/>
      <c r="C1087" s="61"/>
      <c r="D1087" s="63"/>
      <c r="E1087" s="63"/>
      <c r="F1087" s="63"/>
      <c r="G1087" s="64"/>
    </row>
    <row r="1088" spans="2:7" x14ac:dyDescent="0.3">
      <c r="B1088" s="63"/>
      <c r="C1088" s="61"/>
      <c r="D1088" s="61"/>
      <c r="E1088" s="61"/>
      <c r="F1088" s="61"/>
      <c r="G1088" s="62"/>
    </row>
    <row r="1089" spans="2:7" x14ac:dyDescent="0.3">
      <c r="B1089" s="63"/>
      <c r="C1089" s="61"/>
      <c r="D1089" s="63"/>
      <c r="E1089" s="61"/>
      <c r="F1089" s="61"/>
      <c r="G1089" s="62"/>
    </row>
    <row r="1090" spans="2:7" x14ac:dyDescent="0.3">
      <c r="B1090" s="63"/>
      <c r="C1090" s="61"/>
      <c r="D1090" s="63"/>
      <c r="E1090" s="61"/>
      <c r="F1090" s="61"/>
      <c r="G1090" s="62"/>
    </row>
    <row r="1091" spans="2:7" x14ac:dyDescent="0.3">
      <c r="B1091" s="63"/>
      <c r="C1091" s="61"/>
      <c r="D1091" s="63"/>
      <c r="E1091" s="63"/>
      <c r="F1091" s="63"/>
      <c r="G1091" s="64"/>
    </row>
    <row r="1092" spans="2:7" x14ac:dyDescent="0.3">
      <c r="B1092" s="63"/>
      <c r="C1092" s="61"/>
      <c r="D1092" s="61"/>
      <c r="E1092" s="61"/>
      <c r="F1092" s="61"/>
      <c r="G1092" s="62"/>
    </row>
    <row r="1093" spans="2:7" x14ac:dyDescent="0.3">
      <c r="B1093" s="63"/>
      <c r="C1093" s="61"/>
      <c r="D1093" s="63"/>
      <c r="E1093" s="61"/>
      <c r="F1093" s="61"/>
      <c r="G1093" s="62"/>
    </row>
    <row r="1094" spans="2:7" x14ac:dyDescent="0.3">
      <c r="B1094" s="63"/>
      <c r="C1094" s="61"/>
      <c r="D1094" s="63"/>
      <c r="E1094" s="61"/>
      <c r="F1094" s="61"/>
      <c r="G1094" s="62"/>
    </row>
    <row r="1095" spans="2:7" x14ac:dyDescent="0.3">
      <c r="B1095" s="63"/>
      <c r="C1095" s="61"/>
      <c r="D1095" s="63"/>
      <c r="E1095" s="63"/>
      <c r="F1095" s="63"/>
      <c r="G1095" s="64"/>
    </row>
    <row r="1096" spans="2:7" x14ac:dyDescent="0.3">
      <c r="B1096" s="63"/>
      <c r="C1096" s="61"/>
      <c r="D1096" s="61"/>
      <c r="E1096" s="61"/>
      <c r="F1096" s="61"/>
      <c r="G1096" s="62"/>
    </row>
    <row r="1097" spans="2:7" x14ac:dyDescent="0.3">
      <c r="B1097" s="63"/>
      <c r="C1097" s="61"/>
      <c r="D1097" s="63"/>
      <c r="E1097" s="61"/>
      <c r="F1097" s="61"/>
      <c r="G1097" s="62"/>
    </row>
    <row r="1098" spans="2:7" x14ac:dyDescent="0.3">
      <c r="B1098" s="63"/>
      <c r="C1098" s="61"/>
      <c r="D1098" s="63"/>
      <c r="E1098" s="61"/>
      <c r="F1098" s="61"/>
      <c r="G1098" s="62"/>
    </row>
    <row r="1099" spans="2:7" x14ac:dyDescent="0.3">
      <c r="B1099" s="63"/>
      <c r="C1099" s="61"/>
      <c r="D1099" s="63"/>
      <c r="E1099" s="63"/>
      <c r="F1099" s="63"/>
      <c r="G1099" s="64"/>
    </row>
    <row r="1100" spans="2:7" x14ac:dyDescent="0.3">
      <c r="B1100" s="63"/>
      <c r="C1100" s="61"/>
      <c r="D1100" s="61"/>
      <c r="E1100" s="61"/>
      <c r="F1100" s="61"/>
      <c r="G1100" s="62"/>
    </row>
    <row r="1101" spans="2:7" x14ac:dyDescent="0.3">
      <c r="B1101" s="63"/>
      <c r="C1101" s="61"/>
      <c r="D1101" s="63"/>
      <c r="E1101" s="61"/>
      <c r="F1101" s="61"/>
      <c r="G1101" s="62"/>
    </row>
    <row r="1102" spans="2:7" x14ac:dyDescent="0.3">
      <c r="B1102" s="63"/>
      <c r="C1102" s="61"/>
      <c r="D1102" s="63"/>
      <c r="E1102" s="61"/>
      <c r="F1102" s="61"/>
      <c r="G1102" s="62"/>
    </row>
    <row r="1103" spans="2:7" x14ac:dyDescent="0.3">
      <c r="B1103" s="63"/>
      <c r="C1103" s="61"/>
      <c r="D1103" s="63"/>
      <c r="E1103" s="61"/>
      <c r="F1103" s="61"/>
      <c r="G1103" s="62"/>
    </row>
    <row r="1104" spans="2:7" x14ac:dyDescent="0.3">
      <c r="B1104" s="63"/>
      <c r="C1104" s="61"/>
      <c r="D1104" s="63"/>
      <c r="E1104" s="61"/>
      <c r="F1104" s="61"/>
      <c r="G1104" s="62"/>
    </row>
    <row r="1105" spans="2:7" x14ac:dyDescent="0.3">
      <c r="B1105" s="63"/>
      <c r="C1105" s="61"/>
      <c r="D1105" s="63"/>
      <c r="E1105" s="61"/>
      <c r="F1105" s="61"/>
      <c r="G1105" s="62"/>
    </row>
    <row r="1106" spans="2:7" x14ac:dyDescent="0.3">
      <c r="B1106" s="63"/>
      <c r="C1106" s="61"/>
      <c r="D1106" s="63"/>
      <c r="E1106" s="61"/>
      <c r="F1106" s="61"/>
      <c r="G1106" s="62"/>
    </row>
    <row r="1107" spans="2:7" x14ac:dyDescent="0.3">
      <c r="B1107" s="63"/>
      <c r="C1107" s="61"/>
      <c r="D1107" s="63"/>
      <c r="E1107" s="63"/>
      <c r="F1107" s="63"/>
      <c r="G1107" s="64"/>
    </row>
    <row r="1108" spans="2:7" x14ac:dyDescent="0.3">
      <c r="B1108" s="63"/>
      <c r="C1108" s="61"/>
      <c r="D1108" s="61"/>
      <c r="E1108" s="61"/>
      <c r="F1108" s="61"/>
      <c r="G1108" s="62"/>
    </row>
    <row r="1109" spans="2:7" x14ac:dyDescent="0.3">
      <c r="B1109" s="63"/>
      <c r="C1109" s="61"/>
      <c r="D1109" s="63"/>
      <c r="E1109" s="61"/>
      <c r="F1109" s="61"/>
      <c r="G1109" s="62"/>
    </row>
    <row r="1110" spans="2:7" x14ac:dyDescent="0.3">
      <c r="B1110" s="63"/>
      <c r="C1110" s="61"/>
      <c r="D1110" s="63"/>
      <c r="E1110" s="61"/>
      <c r="F1110" s="61"/>
      <c r="G1110" s="62"/>
    </row>
    <row r="1111" spans="2:7" x14ac:dyDescent="0.3">
      <c r="B1111" s="63"/>
      <c r="C1111" s="61"/>
      <c r="D1111" s="63"/>
      <c r="E1111" s="63"/>
      <c r="F1111" s="63"/>
      <c r="G1111" s="64"/>
    </row>
    <row r="1112" spans="2:7" x14ac:dyDescent="0.3">
      <c r="B1112" s="63"/>
      <c r="C1112" s="61"/>
      <c r="D1112" s="61"/>
      <c r="E1112" s="61"/>
      <c r="F1112" s="61"/>
      <c r="G1112" s="62"/>
    </row>
    <row r="1113" spans="2:7" x14ac:dyDescent="0.3">
      <c r="B1113" s="63"/>
      <c r="C1113" s="61"/>
      <c r="D1113" s="63"/>
      <c r="E1113" s="61"/>
      <c r="F1113" s="61"/>
      <c r="G1113" s="62"/>
    </row>
    <row r="1114" spans="2:7" x14ac:dyDescent="0.3">
      <c r="B1114" s="63"/>
      <c r="C1114" s="61"/>
      <c r="D1114" s="63"/>
      <c r="E1114" s="61"/>
      <c r="F1114" s="61"/>
      <c r="G1114" s="62"/>
    </row>
    <row r="1115" spans="2:7" x14ac:dyDescent="0.3">
      <c r="B1115" s="63"/>
      <c r="C1115" s="61"/>
      <c r="D1115" s="63"/>
      <c r="E1115" s="61"/>
      <c r="F1115" s="61"/>
      <c r="G1115" s="62"/>
    </row>
    <row r="1116" spans="2:7" x14ac:dyDescent="0.3">
      <c r="B1116" s="63"/>
      <c r="C1116" s="61"/>
      <c r="D1116" s="63"/>
      <c r="E1116" s="61"/>
      <c r="F1116" s="61"/>
      <c r="G1116" s="62"/>
    </row>
    <row r="1117" spans="2:7" x14ac:dyDescent="0.3">
      <c r="B1117" s="63"/>
      <c r="C1117" s="61"/>
      <c r="D1117" s="63"/>
      <c r="E1117" s="61"/>
      <c r="F1117" s="61"/>
      <c r="G1117" s="62"/>
    </row>
    <row r="1118" spans="2:7" x14ac:dyDescent="0.3">
      <c r="B1118" s="63"/>
      <c r="C1118" s="61"/>
      <c r="D1118" s="63"/>
      <c r="E1118" s="61"/>
      <c r="F1118" s="61"/>
      <c r="G1118" s="62"/>
    </row>
    <row r="1119" spans="2:7" x14ac:dyDescent="0.3">
      <c r="B1119" s="63"/>
      <c r="C1119" s="61"/>
      <c r="D1119" s="63"/>
      <c r="E1119" s="61"/>
      <c r="F1119" s="61"/>
      <c r="G1119" s="62"/>
    </row>
    <row r="1120" spans="2:7" x14ac:dyDescent="0.3">
      <c r="B1120" s="63"/>
      <c r="C1120" s="61"/>
      <c r="D1120" s="63"/>
      <c r="E1120" s="61"/>
      <c r="F1120" s="61"/>
      <c r="G1120" s="62"/>
    </row>
    <row r="1121" spans="2:7" x14ac:dyDescent="0.3">
      <c r="B1121" s="63"/>
      <c r="C1121" s="61"/>
      <c r="D1121" s="63"/>
      <c r="E1121" s="63"/>
      <c r="F1121" s="63"/>
      <c r="G1121" s="64"/>
    </row>
    <row r="1122" spans="2:7" x14ac:dyDescent="0.3">
      <c r="B1122" s="63"/>
      <c r="C1122" s="61"/>
      <c r="D1122" s="61"/>
      <c r="E1122" s="61"/>
      <c r="F1122" s="61"/>
      <c r="G1122" s="62"/>
    </row>
    <row r="1123" spans="2:7" x14ac:dyDescent="0.3">
      <c r="B1123" s="63"/>
      <c r="C1123" s="61"/>
      <c r="D1123" s="63"/>
      <c r="E1123" s="61"/>
      <c r="F1123" s="61"/>
      <c r="G1123" s="62"/>
    </row>
    <row r="1124" spans="2:7" x14ac:dyDescent="0.3">
      <c r="B1124" s="63"/>
      <c r="C1124" s="61"/>
      <c r="D1124" s="63"/>
      <c r="E1124" s="61"/>
      <c r="F1124" s="61"/>
      <c r="G1124" s="62"/>
    </row>
    <row r="1125" spans="2:7" x14ac:dyDescent="0.3">
      <c r="B1125" s="63"/>
      <c r="C1125" s="61"/>
      <c r="D1125" s="63"/>
      <c r="E1125" s="61"/>
      <c r="F1125" s="61"/>
      <c r="G1125" s="62"/>
    </row>
    <row r="1126" spans="2:7" x14ac:dyDescent="0.3">
      <c r="B1126" s="63"/>
      <c r="C1126" s="61"/>
      <c r="D1126" s="63"/>
      <c r="E1126" s="61"/>
      <c r="F1126" s="61"/>
      <c r="G1126" s="62"/>
    </row>
    <row r="1127" spans="2:7" x14ac:dyDescent="0.3">
      <c r="B1127" s="63"/>
      <c r="C1127" s="61"/>
      <c r="D1127" s="63"/>
      <c r="E1127" s="63"/>
      <c r="F1127" s="63"/>
      <c r="G1127" s="64"/>
    </row>
    <row r="1128" spans="2:7" x14ac:dyDescent="0.3">
      <c r="B1128" s="63"/>
      <c r="C1128" s="61"/>
      <c r="D1128" s="61"/>
      <c r="E1128" s="61"/>
      <c r="F1128" s="61"/>
      <c r="G1128" s="62"/>
    </row>
    <row r="1129" spans="2:7" x14ac:dyDescent="0.3">
      <c r="B1129" s="63"/>
      <c r="C1129" s="61"/>
      <c r="D1129" s="63"/>
      <c r="E1129" s="61"/>
      <c r="F1129" s="61"/>
      <c r="G1129" s="62"/>
    </row>
    <row r="1130" spans="2:7" x14ac:dyDescent="0.3">
      <c r="B1130" s="63"/>
      <c r="C1130" s="61"/>
      <c r="D1130" s="63"/>
      <c r="E1130" s="61"/>
      <c r="F1130" s="61"/>
      <c r="G1130" s="62"/>
    </row>
    <row r="1131" spans="2:7" x14ac:dyDescent="0.3">
      <c r="B1131" s="63"/>
      <c r="C1131" s="61"/>
      <c r="D1131" s="63"/>
      <c r="E1131" s="63"/>
      <c r="F1131" s="63"/>
      <c r="G1131" s="64"/>
    </row>
    <row r="1132" spans="2:7" x14ac:dyDescent="0.3">
      <c r="B1132" s="63"/>
      <c r="C1132" s="61"/>
      <c r="D1132" s="61"/>
      <c r="E1132" s="61"/>
      <c r="F1132" s="61"/>
      <c r="G1132" s="62"/>
    </row>
    <row r="1133" spans="2:7" x14ac:dyDescent="0.25">
      <c r="B1133" s="63"/>
      <c r="C1133" s="63"/>
      <c r="D1133" s="63"/>
      <c r="E1133" s="63"/>
      <c r="F1133" s="63"/>
      <c r="G1133" s="64"/>
    </row>
    <row r="1134" spans="2:7" x14ac:dyDescent="0.3">
      <c r="B1134" s="63"/>
      <c r="C1134" s="61"/>
      <c r="D1134" s="63"/>
      <c r="E1134" s="61"/>
      <c r="F1134" s="61"/>
      <c r="G1134" s="62"/>
    </row>
    <row r="1135" spans="2:7" x14ac:dyDescent="0.3">
      <c r="B1135" s="63"/>
      <c r="C1135" s="61"/>
      <c r="D1135" s="63"/>
      <c r="E1135" s="61"/>
      <c r="F1135" s="61"/>
      <c r="G1135" s="62"/>
    </row>
    <row r="1136" spans="2:7" x14ac:dyDescent="0.3">
      <c r="B1136" s="63"/>
      <c r="C1136" s="61"/>
      <c r="D1136" s="63"/>
      <c r="E1136" s="63"/>
      <c r="F1136" s="63"/>
      <c r="G1136" s="64"/>
    </row>
    <row r="1137" spans="2:7" x14ac:dyDescent="0.3">
      <c r="B1137" s="63"/>
      <c r="C1137" s="61"/>
      <c r="D1137" s="61"/>
      <c r="E1137" s="61"/>
      <c r="F1137" s="61"/>
      <c r="G1137" s="62"/>
    </row>
    <row r="1138" spans="2:7" x14ac:dyDescent="0.3">
      <c r="B1138" s="63"/>
      <c r="C1138" s="61"/>
      <c r="D1138" s="63"/>
      <c r="E1138" s="61"/>
      <c r="F1138" s="61"/>
      <c r="G1138" s="62"/>
    </row>
    <row r="1139" spans="2:7" x14ac:dyDescent="0.3">
      <c r="B1139" s="63"/>
      <c r="C1139" s="61"/>
      <c r="D1139" s="63"/>
      <c r="E1139" s="61"/>
      <c r="F1139" s="61"/>
      <c r="G1139" s="62"/>
    </row>
    <row r="1140" spans="2:7" x14ac:dyDescent="0.3">
      <c r="B1140" s="63"/>
      <c r="C1140" s="61"/>
      <c r="D1140" s="63"/>
      <c r="E1140" s="63"/>
      <c r="F1140" s="63"/>
      <c r="G1140" s="64"/>
    </row>
    <row r="1141" spans="2:7" x14ac:dyDescent="0.3">
      <c r="B1141" s="63"/>
      <c r="C1141" s="61"/>
      <c r="D1141" s="61"/>
      <c r="E1141" s="61"/>
      <c r="F1141" s="61"/>
      <c r="G1141" s="62"/>
    </row>
    <row r="1142" spans="2:7" x14ac:dyDescent="0.3">
      <c r="B1142" s="63"/>
      <c r="C1142" s="61"/>
      <c r="D1142" s="63"/>
      <c r="E1142" s="61"/>
      <c r="F1142" s="61"/>
      <c r="G1142" s="62"/>
    </row>
    <row r="1143" spans="2:7" x14ac:dyDescent="0.3">
      <c r="B1143" s="63"/>
      <c r="C1143" s="61"/>
      <c r="D1143" s="63"/>
      <c r="E1143" s="61"/>
      <c r="F1143" s="61"/>
      <c r="G1143" s="62"/>
    </row>
    <row r="1144" spans="2:7" x14ac:dyDescent="0.3">
      <c r="B1144" s="63"/>
      <c r="C1144" s="61"/>
      <c r="D1144" s="63"/>
      <c r="E1144" s="61"/>
      <c r="F1144" s="61"/>
      <c r="G1144" s="62"/>
    </row>
    <row r="1145" spans="2:7" x14ac:dyDescent="0.3">
      <c r="B1145" s="63"/>
      <c r="C1145" s="61"/>
      <c r="D1145" s="63"/>
      <c r="E1145" s="61"/>
      <c r="F1145" s="61"/>
      <c r="G1145" s="62"/>
    </row>
    <row r="1146" spans="2:7" x14ac:dyDescent="0.3">
      <c r="B1146" s="63"/>
      <c r="C1146" s="61"/>
      <c r="D1146" s="63"/>
      <c r="E1146" s="61"/>
      <c r="F1146" s="61"/>
      <c r="G1146" s="62"/>
    </row>
    <row r="1147" spans="2:7" x14ac:dyDescent="0.3">
      <c r="B1147" s="63"/>
      <c r="C1147" s="61"/>
      <c r="D1147" s="63"/>
      <c r="E1147" s="61"/>
      <c r="F1147" s="61"/>
      <c r="G1147" s="62"/>
    </row>
    <row r="1148" spans="2:7" x14ac:dyDescent="0.3">
      <c r="B1148" s="63"/>
      <c r="C1148" s="61"/>
      <c r="D1148" s="63"/>
      <c r="E1148" s="61"/>
      <c r="F1148" s="61"/>
      <c r="G1148" s="62"/>
    </row>
    <row r="1149" spans="2:7" x14ac:dyDescent="0.3">
      <c r="B1149" s="63"/>
      <c r="C1149" s="61"/>
      <c r="D1149" s="63"/>
      <c r="E1149" s="61"/>
      <c r="F1149" s="61"/>
      <c r="G1149" s="62"/>
    </row>
    <row r="1150" spans="2:7" x14ac:dyDescent="0.3">
      <c r="B1150" s="63"/>
      <c r="C1150" s="61"/>
      <c r="D1150" s="63"/>
      <c r="E1150" s="61"/>
      <c r="F1150" s="61"/>
      <c r="G1150" s="62"/>
    </row>
    <row r="1151" spans="2:7" x14ac:dyDescent="0.3">
      <c r="B1151" s="63"/>
      <c r="C1151" s="61"/>
      <c r="D1151" s="63"/>
      <c r="E1151" s="61"/>
      <c r="F1151" s="61"/>
      <c r="G1151" s="62"/>
    </row>
    <row r="1152" spans="2:7" x14ac:dyDescent="0.3">
      <c r="B1152" s="63"/>
      <c r="C1152" s="61"/>
      <c r="D1152" s="63"/>
      <c r="E1152" s="63"/>
      <c r="F1152" s="63"/>
      <c r="G1152" s="64"/>
    </row>
    <row r="1153" spans="2:7" x14ac:dyDescent="0.3">
      <c r="B1153" s="63"/>
      <c r="C1153" s="61"/>
      <c r="D1153" s="61"/>
      <c r="E1153" s="61"/>
      <c r="F1153" s="61"/>
      <c r="G1153" s="62"/>
    </row>
    <row r="1154" spans="2:7" x14ac:dyDescent="0.25">
      <c r="B1154" s="63"/>
      <c r="C1154" s="63"/>
      <c r="D1154" s="63"/>
      <c r="E1154" s="63"/>
      <c r="F1154" s="63"/>
      <c r="G1154" s="64"/>
    </row>
    <row r="1155" spans="2:7" x14ac:dyDescent="0.3">
      <c r="B1155" s="63"/>
      <c r="C1155" s="61"/>
      <c r="D1155" s="63"/>
      <c r="E1155" s="61"/>
      <c r="F1155" s="61"/>
      <c r="G1155" s="62"/>
    </row>
    <row r="1156" spans="2:7" x14ac:dyDescent="0.3">
      <c r="B1156" s="63"/>
      <c r="C1156" s="61"/>
      <c r="D1156" s="63"/>
      <c r="E1156" s="61"/>
      <c r="F1156" s="61"/>
      <c r="G1156" s="62"/>
    </row>
    <row r="1157" spans="2:7" x14ac:dyDescent="0.3">
      <c r="B1157" s="63"/>
      <c r="C1157" s="61"/>
      <c r="D1157" s="63"/>
      <c r="E1157" s="63"/>
      <c r="F1157" s="63"/>
      <c r="G1157" s="64"/>
    </row>
    <row r="1158" spans="2:7" x14ac:dyDescent="0.3">
      <c r="B1158" s="63"/>
      <c r="C1158" s="61"/>
      <c r="D1158" s="61"/>
      <c r="E1158" s="61"/>
      <c r="F1158" s="61"/>
      <c r="G1158" s="62"/>
    </row>
    <row r="1159" spans="2:7" x14ac:dyDescent="0.3">
      <c r="B1159" s="63"/>
      <c r="C1159" s="61"/>
      <c r="D1159" s="63"/>
      <c r="E1159" s="61"/>
      <c r="F1159" s="61"/>
      <c r="G1159" s="62"/>
    </row>
    <row r="1160" spans="2:7" x14ac:dyDescent="0.3">
      <c r="B1160" s="63"/>
      <c r="C1160" s="61"/>
      <c r="D1160" s="63"/>
      <c r="E1160" s="61"/>
      <c r="F1160" s="61"/>
      <c r="G1160" s="62"/>
    </row>
    <row r="1161" spans="2:7" x14ac:dyDescent="0.3">
      <c r="B1161" s="63"/>
      <c r="C1161" s="61"/>
      <c r="D1161" s="63"/>
      <c r="E1161" s="61"/>
      <c r="F1161" s="61"/>
      <c r="G1161" s="62"/>
    </row>
    <row r="1162" spans="2:7" x14ac:dyDescent="0.3">
      <c r="B1162" s="63"/>
      <c r="C1162" s="61"/>
      <c r="D1162" s="63"/>
      <c r="E1162" s="61"/>
      <c r="F1162" s="61"/>
      <c r="G1162" s="62"/>
    </row>
    <row r="1163" spans="2:7" x14ac:dyDescent="0.3">
      <c r="B1163" s="63"/>
      <c r="C1163" s="61"/>
      <c r="D1163" s="63"/>
      <c r="E1163" s="63"/>
      <c r="F1163" s="63"/>
      <c r="G1163" s="64"/>
    </row>
    <row r="1164" spans="2:7" x14ac:dyDescent="0.3">
      <c r="B1164" s="63"/>
      <c r="C1164" s="61"/>
      <c r="D1164" s="61"/>
      <c r="E1164" s="61"/>
      <c r="F1164" s="61"/>
      <c r="G1164" s="62"/>
    </row>
    <row r="1165" spans="2:7" x14ac:dyDescent="0.3">
      <c r="B1165" s="63"/>
      <c r="C1165" s="61"/>
      <c r="D1165" s="63"/>
      <c r="E1165" s="61"/>
      <c r="F1165" s="61"/>
      <c r="G1165" s="62"/>
    </row>
    <row r="1166" spans="2:7" x14ac:dyDescent="0.3">
      <c r="B1166" s="63"/>
      <c r="C1166" s="61"/>
      <c r="D1166" s="63"/>
      <c r="E1166" s="61"/>
      <c r="F1166" s="61"/>
      <c r="G1166" s="62"/>
    </row>
    <row r="1167" spans="2:7" x14ac:dyDescent="0.3">
      <c r="B1167" s="63"/>
      <c r="C1167" s="61"/>
      <c r="D1167" s="63"/>
      <c r="E1167" s="63"/>
      <c r="F1167" s="63"/>
      <c r="G1167" s="64"/>
    </row>
    <row r="1168" spans="2:7" x14ac:dyDescent="0.3">
      <c r="B1168" s="63"/>
      <c r="C1168" s="61"/>
      <c r="D1168" s="61"/>
      <c r="E1168" s="61"/>
      <c r="F1168" s="61"/>
      <c r="G1168" s="62"/>
    </row>
    <row r="1169" spans="2:7" x14ac:dyDescent="0.3">
      <c r="B1169" s="63"/>
      <c r="C1169" s="61"/>
      <c r="D1169" s="63"/>
      <c r="E1169" s="61"/>
      <c r="F1169" s="61"/>
      <c r="G1169" s="62"/>
    </row>
    <row r="1170" spans="2:7" x14ac:dyDescent="0.3">
      <c r="B1170" s="63"/>
      <c r="C1170" s="61"/>
      <c r="D1170" s="63"/>
      <c r="E1170" s="61"/>
      <c r="F1170" s="61"/>
      <c r="G1170" s="62"/>
    </row>
    <row r="1171" spans="2:7" x14ac:dyDescent="0.3">
      <c r="B1171" s="63"/>
      <c r="C1171" s="61"/>
      <c r="D1171" s="63"/>
      <c r="E1171" s="63"/>
      <c r="F1171" s="63"/>
      <c r="G1171" s="64"/>
    </row>
    <row r="1172" spans="2:7" x14ac:dyDescent="0.3">
      <c r="B1172" s="63"/>
      <c r="C1172" s="61"/>
      <c r="D1172" s="61"/>
      <c r="E1172" s="61"/>
      <c r="F1172" s="61"/>
      <c r="G1172" s="62"/>
    </row>
    <row r="1173" spans="2:7" x14ac:dyDescent="0.25">
      <c r="B1173" s="63"/>
      <c r="C1173" s="63"/>
      <c r="D1173" s="63"/>
      <c r="E1173" s="63"/>
      <c r="F1173" s="63"/>
      <c r="G1173" s="64"/>
    </row>
    <row r="1174" spans="2:7" x14ac:dyDescent="0.3">
      <c r="B1174" s="63"/>
      <c r="C1174" s="61"/>
      <c r="D1174" s="63"/>
      <c r="E1174" s="61"/>
      <c r="F1174" s="61"/>
      <c r="G1174" s="62"/>
    </row>
    <row r="1175" spans="2:7" x14ac:dyDescent="0.3">
      <c r="B1175" s="63"/>
      <c r="C1175" s="61"/>
      <c r="D1175" s="63"/>
      <c r="E1175" s="61"/>
      <c r="F1175" s="61"/>
      <c r="G1175" s="62"/>
    </row>
    <row r="1176" spans="2:7" x14ac:dyDescent="0.3">
      <c r="B1176" s="63"/>
      <c r="C1176" s="61"/>
      <c r="D1176" s="63"/>
      <c r="E1176" s="63"/>
      <c r="F1176" s="63"/>
      <c r="G1176" s="64"/>
    </row>
    <row r="1177" spans="2:7" x14ac:dyDescent="0.3">
      <c r="B1177" s="63"/>
      <c r="C1177" s="61"/>
      <c r="D1177" s="61"/>
      <c r="E1177" s="61"/>
      <c r="F1177" s="61"/>
      <c r="G1177" s="62"/>
    </row>
    <row r="1178" spans="2:7" x14ac:dyDescent="0.3">
      <c r="B1178" s="63"/>
      <c r="C1178" s="61"/>
      <c r="D1178" s="63"/>
      <c r="E1178" s="61"/>
      <c r="F1178" s="61"/>
      <c r="G1178" s="62"/>
    </row>
    <row r="1179" spans="2:7" x14ac:dyDescent="0.3">
      <c r="B1179" s="63"/>
      <c r="C1179" s="61"/>
      <c r="D1179" s="63"/>
      <c r="E1179" s="61"/>
      <c r="F1179" s="61"/>
      <c r="G1179" s="62"/>
    </row>
    <row r="1180" spans="2:7" x14ac:dyDescent="0.3">
      <c r="B1180" s="63"/>
      <c r="C1180" s="61"/>
      <c r="D1180" s="63"/>
      <c r="E1180" s="63"/>
      <c r="F1180" s="63"/>
      <c r="G1180" s="64"/>
    </row>
    <row r="1181" spans="2:7" x14ac:dyDescent="0.3">
      <c r="B1181" s="63"/>
      <c r="C1181" s="61"/>
      <c r="D1181" s="61"/>
      <c r="E1181" s="61"/>
      <c r="F1181" s="61"/>
      <c r="G1181" s="62"/>
    </row>
    <row r="1182" spans="2:7" x14ac:dyDescent="0.3">
      <c r="B1182" s="63"/>
      <c r="C1182" s="61"/>
      <c r="D1182" s="63"/>
      <c r="E1182" s="61"/>
      <c r="F1182" s="61"/>
      <c r="G1182" s="62"/>
    </row>
    <row r="1183" spans="2:7" x14ac:dyDescent="0.3">
      <c r="B1183" s="63"/>
      <c r="C1183" s="61"/>
      <c r="D1183" s="63"/>
      <c r="E1183" s="61"/>
      <c r="F1183" s="61"/>
      <c r="G1183" s="62"/>
    </row>
    <row r="1184" spans="2:7" x14ac:dyDescent="0.3">
      <c r="B1184" s="63"/>
      <c r="C1184" s="61"/>
      <c r="D1184" s="63"/>
      <c r="E1184" s="63"/>
      <c r="F1184" s="63"/>
      <c r="G1184" s="64"/>
    </row>
    <row r="1185" spans="2:7" x14ac:dyDescent="0.3">
      <c r="B1185" s="63"/>
      <c r="C1185" s="61"/>
      <c r="D1185" s="61"/>
      <c r="E1185" s="61"/>
      <c r="F1185" s="61"/>
      <c r="G1185" s="62"/>
    </row>
    <row r="1186" spans="2:7" x14ac:dyDescent="0.3">
      <c r="B1186" s="63"/>
      <c r="C1186" s="61"/>
      <c r="D1186" s="63"/>
      <c r="E1186" s="61"/>
      <c r="F1186" s="61"/>
      <c r="G1186" s="62"/>
    </row>
    <row r="1187" spans="2:7" x14ac:dyDescent="0.3">
      <c r="B1187" s="63"/>
      <c r="C1187" s="61"/>
      <c r="D1187" s="63"/>
      <c r="E1187" s="61"/>
      <c r="F1187" s="61"/>
      <c r="G1187" s="62"/>
    </row>
    <row r="1188" spans="2:7" x14ac:dyDescent="0.3">
      <c r="B1188" s="63"/>
      <c r="C1188" s="61"/>
      <c r="D1188" s="63"/>
      <c r="E1188" s="63"/>
      <c r="F1188" s="63"/>
      <c r="G1188" s="64"/>
    </row>
    <row r="1189" spans="2:7" x14ac:dyDescent="0.3">
      <c r="B1189" s="63"/>
      <c r="C1189" s="61"/>
      <c r="D1189" s="61"/>
      <c r="E1189" s="61"/>
      <c r="F1189" s="61"/>
      <c r="G1189" s="62"/>
    </row>
    <row r="1190" spans="2:7" x14ac:dyDescent="0.25">
      <c r="B1190" s="63"/>
      <c r="C1190" s="63"/>
      <c r="D1190" s="63"/>
      <c r="E1190" s="63"/>
      <c r="F1190" s="63"/>
      <c r="G1190" s="64"/>
    </row>
    <row r="1191" spans="2:7" x14ac:dyDescent="0.3">
      <c r="B1191" s="63"/>
      <c r="C1191" s="61"/>
      <c r="D1191" s="63"/>
      <c r="E1191" s="61"/>
      <c r="F1191" s="61"/>
      <c r="G1191" s="62"/>
    </row>
    <row r="1192" spans="2:7" x14ac:dyDescent="0.3">
      <c r="B1192" s="63"/>
      <c r="C1192" s="61"/>
      <c r="D1192" s="63"/>
      <c r="E1192" s="61"/>
      <c r="F1192" s="61"/>
      <c r="G1192" s="62"/>
    </row>
    <row r="1193" spans="2:7" x14ac:dyDescent="0.3">
      <c r="B1193" s="63"/>
      <c r="C1193" s="61"/>
      <c r="D1193" s="63"/>
      <c r="E1193" s="61"/>
      <c r="F1193" s="61"/>
      <c r="G1193" s="62"/>
    </row>
    <row r="1194" spans="2:7" x14ac:dyDescent="0.3">
      <c r="B1194" s="63"/>
      <c r="C1194" s="61"/>
      <c r="D1194" s="63"/>
      <c r="E1194" s="61"/>
      <c r="F1194" s="61"/>
      <c r="G1194" s="62"/>
    </row>
    <row r="1195" spans="2:7" x14ac:dyDescent="0.3">
      <c r="B1195" s="63"/>
      <c r="C1195" s="61"/>
      <c r="D1195" s="63"/>
      <c r="E1195" s="61"/>
      <c r="F1195" s="61"/>
      <c r="G1195" s="62"/>
    </row>
    <row r="1196" spans="2:7" x14ac:dyDescent="0.3">
      <c r="B1196" s="63"/>
      <c r="C1196" s="61"/>
      <c r="D1196" s="63"/>
      <c r="E1196" s="61"/>
      <c r="F1196" s="61"/>
      <c r="G1196" s="62"/>
    </row>
    <row r="1197" spans="2:7" x14ac:dyDescent="0.3">
      <c r="B1197" s="63"/>
      <c r="C1197" s="61"/>
      <c r="D1197" s="63"/>
      <c r="E1197" s="63"/>
      <c r="F1197" s="63"/>
      <c r="G1197" s="64"/>
    </row>
    <row r="1198" spans="2:7" x14ac:dyDescent="0.3">
      <c r="B1198" s="63"/>
      <c r="C1198" s="61"/>
      <c r="D1198" s="61"/>
      <c r="E1198" s="61"/>
      <c r="F1198" s="61"/>
      <c r="G1198" s="62"/>
    </row>
    <row r="1199" spans="2:7" x14ac:dyDescent="0.3">
      <c r="B1199" s="63"/>
      <c r="C1199" s="61"/>
      <c r="D1199" s="63"/>
      <c r="E1199" s="61"/>
      <c r="F1199" s="61"/>
      <c r="G1199" s="62"/>
    </row>
    <row r="1200" spans="2:7" x14ac:dyDescent="0.3">
      <c r="B1200" s="63"/>
      <c r="C1200" s="61"/>
      <c r="D1200" s="63"/>
      <c r="E1200" s="61"/>
      <c r="F1200" s="61"/>
      <c r="G1200" s="62"/>
    </row>
    <row r="1201" spans="2:7" x14ac:dyDescent="0.3">
      <c r="B1201" s="63"/>
      <c r="C1201" s="61"/>
      <c r="D1201" s="63"/>
      <c r="E1201" s="63"/>
      <c r="F1201" s="63"/>
      <c r="G1201" s="64"/>
    </row>
    <row r="1202" spans="2:7" x14ac:dyDescent="0.3">
      <c r="B1202" s="63"/>
      <c r="C1202" s="61"/>
      <c r="D1202" s="61"/>
      <c r="E1202" s="61"/>
      <c r="F1202" s="61"/>
      <c r="G1202" s="62"/>
    </row>
    <row r="1203" spans="2:7" x14ac:dyDescent="0.25">
      <c r="B1203" s="63"/>
      <c r="C1203" s="63"/>
      <c r="D1203" s="63"/>
      <c r="E1203" s="63"/>
      <c r="F1203" s="63"/>
      <c r="G1203" s="64"/>
    </row>
    <row r="1204" spans="2:7" x14ac:dyDescent="0.3">
      <c r="B1204" s="63"/>
      <c r="C1204" s="61"/>
      <c r="D1204" s="63"/>
      <c r="E1204" s="61"/>
      <c r="F1204" s="61"/>
      <c r="G1204" s="62"/>
    </row>
    <row r="1205" spans="2:7" x14ac:dyDescent="0.3">
      <c r="B1205" s="63"/>
      <c r="C1205" s="61"/>
      <c r="D1205" s="63"/>
      <c r="E1205" s="61"/>
      <c r="F1205" s="61"/>
      <c r="G1205" s="62"/>
    </row>
    <row r="1206" spans="2:7" x14ac:dyDescent="0.3">
      <c r="B1206" s="63"/>
      <c r="C1206" s="61"/>
      <c r="D1206" s="63"/>
      <c r="E1206" s="63"/>
      <c r="F1206" s="63"/>
      <c r="G1206" s="64"/>
    </row>
    <row r="1207" spans="2:7" x14ac:dyDescent="0.3">
      <c r="B1207" s="63"/>
      <c r="C1207" s="61"/>
      <c r="D1207" s="61"/>
      <c r="E1207" s="61"/>
      <c r="F1207" s="61"/>
      <c r="G1207" s="62"/>
    </row>
    <row r="1208" spans="2:7" x14ac:dyDescent="0.3">
      <c r="B1208" s="63"/>
      <c r="C1208" s="61"/>
      <c r="D1208" s="63"/>
      <c r="E1208" s="61"/>
      <c r="F1208" s="61"/>
      <c r="G1208" s="62"/>
    </row>
    <row r="1209" spans="2:7" x14ac:dyDescent="0.3">
      <c r="B1209" s="63"/>
      <c r="C1209" s="61"/>
      <c r="D1209" s="63"/>
      <c r="E1209" s="61"/>
      <c r="F1209" s="61"/>
      <c r="G1209" s="62"/>
    </row>
    <row r="1210" spans="2:7" x14ac:dyDescent="0.3">
      <c r="B1210" s="63"/>
      <c r="C1210" s="61"/>
      <c r="D1210" s="63"/>
      <c r="E1210" s="63"/>
      <c r="F1210" s="63"/>
      <c r="G1210" s="64"/>
    </row>
    <row r="1211" spans="2:7" x14ac:dyDescent="0.3">
      <c r="B1211" s="63"/>
      <c r="C1211" s="61"/>
      <c r="D1211" s="61"/>
      <c r="E1211" s="61"/>
      <c r="F1211" s="61"/>
      <c r="G1211" s="62"/>
    </row>
    <row r="1212" spans="2:7" x14ac:dyDescent="0.3">
      <c r="B1212" s="63"/>
      <c r="C1212" s="61"/>
      <c r="D1212" s="63"/>
      <c r="E1212" s="61"/>
      <c r="F1212" s="61"/>
      <c r="G1212" s="62"/>
    </row>
    <row r="1213" spans="2:7" x14ac:dyDescent="0.3">
      <c r="B1213" s="63"/>
      <c r="C1213" s="61"/>
      <c r="D1213" s="63"/>
      <c r="E1213" s="61"/>
      <c r="F1213" s="61"/>
      <c r="G1213" s="62"/>
    </row>
    <row r="1214" spans="2:7" x14ac:dyDescent="0.3">
      <c r="B1214" s="63"/>
      <c r="C1214" s="61"/>
      <c r="D1214" s="63"/>
      <c r="E1214" s="63"/>
      <c r="F1214" s="63"/>
      <c r="G1214" s="64"/>
    </row>
    <row r="1215" spans="2:7" x14ac:dyDescent="0.3">
      <c r="B1215" s="63"/>
      <c r="C1215" s="61"/>
      <c r="D1215" s="61"/>
      <c r="E1215" s="61"/>
      <c r="F1215" s="61"/>
      <c r="G1215" s="62"/>
    </row>
    <row r="1216" spans="2:7" x14ac:dyDescent="0.3">
      <c r="B1216" s="63"/>
      <c r="C1216" s="61"/>
      <c r="D1216" s="63"/>
      <c r="E1216" s="61"/>
      <c r="F1216" s="61"/>
      <c r="G1216" s="62"/>
    </row>
    <row r="1217" spans="2:7" x14ac:dyDescent="0.3">
      <c r="B1217" s="63"/>
      <c r="C1217" s="61"/>
      <c r="D1217" s="63"/>
      <c r="E1217" s="61"/>
      <c r="F1217" s="61"/>
      <c r="G1217" s="62"/>
    </row>
    <row r="1218" spans="2:7" x14ac:dyDescent="0.3">
      <c r="B1218" s="63"/>
      <c r="C1218" s="61"/>
      <c r="D1218" s="63"/>
      <c r="E1218" s="63"/>
      <c r="F1218" s="63"/>
      <c r="G1218" s="64"/>
    </row>
    <row r="1219" spans="2:7" x14ac:dyDescent="0.3">
      <c r="B1219" s="63"/>
      <c r="C1219" s="61"/>
      <c r="D1219" s="61"/>
      <c r="E1219" s="61"/>
      <c r="F1219" s="61"/>
      <c r="G1219" s="62"/>
    </row>
    <row r="1220" spans="2:7" x14ac:dyDescent="0.25">
      <c r="B1220" s="63"/>
      <c r="C1220" s="63"/>
      <c r="D1220" s="63"/>
      <c r="E1220" s="63"/>
      <c r="F1220" s="63"/>
      <c r="G1220" s="64"/>
    </row>
    <row r="1221" spans="2:7" x14ac:dyDescent="0.3">
      <c r="B1221" s="63"/>
      <c r="C1221" s="61"/>
      <c r="D1221" s="63"/>
      <c r="E1221" s="61"/>
      <c r="F1221" s="61"/>
      <c r="G1221" s="62"/>
    </row>
    <row r="1222" spans="2:7" x14ac:dyDescent="0.3">
      <c r="B1222" s="63"/>
      <c r="C1222" s="61"/>
      <c r="D1222" s="63"/>
      <c r="E1222" s="61"/>
      <c r="F1222" s="61"/>
      <c r="G1222" s="62"/>
    </row>
    <row r="1223" spans="2:7" x14ac:dyDescent="0.3">
      <c r="B1223" s="63"/>
      <c r="C1223" s="61"/>
      <c r="D1223" s="63"/>
      <c r="E1223" s="63"/>
      <c r="F1223" s="63"/>
      <c r="G1223" s="64"/>
    </row>
    <row r="1224" spans="2:7" x14ac:dyDescent="0.3">
      <c r="B1224" s="63"/>
      <c r="C1224" s="61"/>
      <c r="D1224" s="61"/>
      <c r="E1224" s="61"/>
      <c r="F1224" s="61"/>
      <c r="G1224" s="62"/>
    </row>
    <row r="1225" spans="2:7" x14ac:dyDescent="0.25">
      <c r="B1225" s="63"/>
      <c r="C1225" s="63"/>
      <c r="D1225" s="63"/>
      <c r="E1225" s="63"/>
      <c r="F1225" s="63"/>
      <c r="G1225" s="64"/>
    </row>
    <row r="1226" spans="2:7" x14ac:dyDescent="0.3">
      <c r="B1226" s="63"/>
      <c r="C1226" s="61"/>
      <c r="D1226" s="63"/>
      <c r="E1226" s="61"/>
      <c r="F1226" s="61"/>
      <c r="G1226" s="62"/>
    </row>
    <row r="1227" spans="2:7" x14ac:dyDescent="0.3">
      <c r="B1227" s="63"/>
      <c r="C1227" s="61"/>
      <c r="D1227" s="63"/>
      <c r="E1227" s="61"/>
      <c r="F1227" s="61"/>
      <c r="G1227" s="62"/>
    </row>
    <row r="1228" spans="2:7" x14ac:dyDescent="0.3">
      <c r="B1228" s="63"/>
      <c r="C1228" s="61"/>
      <c r="D1228" s="63"/>
      <c r="E1228" s="63"/>
      <c r="F1228" s="63"/>
      <c r="G1228" s="64"/>
    </row>
    <row r="1229" spans="2:7" x14ac:dyDescent="0.3">
      <c r="B1229" s="63"/>
      <c r="C1229" s="61"/>
      <c r="D1229" s="61"/>
      <c r="E1229" s="61"/>
      <c r="F1229" s="61"/>
      <c r="G1229" s="62"/>
    </row>
    <row r="1230" spans="2:7" x14ac:dyDescent="0.25">
      <c r="B1230" s="63"/>
      <c r="C1230" s="63"/>
      <c r="D1230" s="63"/>
      <c r="E1230" s="63"/>
      <c r="F1230" s="63"/>
      <c r="G1230" s="64"/>
    </row>
    <row r="1231" spans="2:7" x14ac:dyDescent="0.3">
      <c r="B1231" s="63"/>
      <c r="C1231" s="61"/>
      <c r="D1231" s="63"/>
      <c r="E1231" s="61"/>
      <c r="F1231" s="61"/>
      <c r="G1231" s="62"/>
    </row>
    <row r="1232" spans="2:7" x14ac:dyDescent="0.3">
      <c r="B1232" s="63"/>
      <c r="C1232" s="61"/>
      <c r="D1232" s="63"/>
      <c r="E1232" s="61"/>
      <c r="F1232" s="61"/>
      <c r="G1232" s="62"/>
    </row>
    <row r="1233" spans="2:7" x14ac:dyDescent="0.3">
      <c r="B1233" s="63"/>
      <c r="C1233" s="61"/>
      <c r="D1233" s="63"/>
      <c r="E1233" s="63"/>
      <c r="F1233" s="63"/>
      <c r="G1233" s="64"/>
    </row>
    <row r="1234" spans="2:7" x14ac:dyDescent="0.3">
      <c r="B1234" s="63"/>
      <c r="C1234" s="61"/>
      <c r="D1234" s="61"/>
      <c r="E1234" s="61"/>
      <c r="F1234" s="61"/>
      <c r="G1234" s="62"/>
    </row>
    <row r="1235" spans="2:7" x14ac:dyDescent="0.3">
      <c r="B1235" s="63"/>
      <c r="C1235" s="61"/>
      <c r="D1235" s="63"/>
      <c r="E1235" s="61"/>
      <c r="F1235" s="61"/>
      <c r="G1235" s="62"/>
    </row>
    <row r="1236" spans="2:7" x14ac:dyDescent="0.3">
      <c r="B1236" s="63"/>
      <c r="C1236" s="61"/>
      <c r="D1236" s="63"/>
      <c r="E1236" s="61"/>
      <c r="F1236" s="61"/>
      <c r="G1236" s="62"/>
    </row>
    <row r="1237" spans="2:7" x14ac:dyDescent="0.3">
      <c r="B1237" s="63"/>
      <c r="C1237" s="61"/>
      <c r="D1237" s="63"/>
      <c r="E1237" s="63"/>
      <c r="F1237" s="63"/>
      <c r="G1237" s="64"/>
    </row>
    <row r="1238" spans="2:7" x14ac:dyDescent="0.3">
      <c r="B1238" s="63"/>
      <c r="C1238" s="61"/>
      <c r="D1238" s="61"/>
      <c r="E1238" s="61"/>
      <c r="F1238" s="61"/>
      <c r="G1238" s="62"/>
    </row>
    <row r="1239" spans="2:7" x14ac:dyDescent="0.25">
      <c r="B1239" s="63"/>
      <c r="C1239" s="63"/>
      <c r="D1239" s="63"/>
      <c r="E1239" s="63"/>
      <c r="F1239" s="63"/>
      <c r="G1239" s="64"/>
    </row>
    <row r="1240" spans="2:7" x14ac:dyDescent="0.3">
      <c r="B1240" s="63"/>
      <c r="C1240" s="61"/>
      <c r="D1240" s="63"/>
      <c r="E1240" s="61"/>
      <c r="F1240" s="61"/>
      <c r="G1240" s="62"/>
    </row>
    <row r="1241" spans="2:7" x14ac:dyDescent="0.3">
      <c r="B1241" s="63"/>
      <c r="C1241" s="61"/>
      <c r="D1241" s="63"/>
      <c r="E1241" s="61"/>
      <c r="F1241" s="61"/>
      <c r="G1241" s="62"/>
    </row>
    <row r="1242" spans="2:7" x14ac:dyDescent="0.3">
      <c r="B1242" s="63"/>
      <c r="C1242" s="61"/>
      <c r="D1242" s="63"/>
      <c r="E1242" s="63"/>
      <c r="F1242" s="63"/>
      <c r="G1242" s="64"/>
    </row>
    <row r="1243" spans="2:7" x14ac:dyDescent="0.3">
      <c r="B1243" s="63"/>
      <c r="C1243" s="61"/>
      <c r="D1243" s="61"/>
      <c r="E1243" s="61"/>
      <c r="F1243" s="61"/>
      <c r="G1243" s="62"/>
    </row>
    <row r="1244" spans="2:7" x14ac:dyDescent="0.3">
      <c r="B1244" s="63"/>
      <c r="C1244" s="61"/>
      <c r="D1244" s="63"/>
      <c r="E1244" s="61"/>
      <c r="F1244" s="61"/>
      <c r="G1244" s="62"/>
    </row>
    <row r="1245" spans="2:7" x14ac:dyDescent="0.3">
      <c r="B1245" s="63"/>
      <c r="C1245" s="61"/>
      <c r="D1245" s="63"/>
      <c r="E1245" s="61"/>
      <c r="F1245" s="61"/>
      <c r="G1245" s="62"/>
    </row>
    <row r="1246" spans="2:7" x14ac:dyDescent="0.3">
      <c r="B1246" s="63"/>
      <c r="C1246" s="61"/>
      <c r="D1246" s="63"/>
      <c r="E1246" s="63"/>
      <c r="F1246" s="63"/>
      <c r="G1246" s="64"/>
    </row>
    <row r="1247" spans="2:7" x14ac:dyDescent="0.3">
      <c r="B1247" s="63"/>
      <c r="C1247" s="61"/>
      <c r="D1247" s="61"/>
      <c r="E1247" s="61"/>
      <c r="F1247" s="61"/>
      <c r="G1247" s="62"/>
    </row>
    <row r="1248" spans="2:7" x14ac:dyDescent="0.3">
      <c r="B1248" s="63"/>
      <c r="C1248" s="61"/>
      <c r="D1248" s="63"/>
      <c r="E1248" s="61"/>
      <c r="F1248" s="61"/>
      <c r="G1248" s="62"/>
    </row>
    <row r="1249" spans="2:7" x14ac:dyDescent="0.3">
      <c r="B1249" s="63"/>
      <c r="C1249" s="61"/>
      <c r="D1249" s="63"/>
      <c r="E1249" s="61"/>
      <c r="F1249" s="61"/>
      <c r="G1249" s="62"/>
    </row>
    <row r="1250" spans="2:7" x14ac:dyDescent="0.3">
      <c r="B1250" s="63"/>
      <c r="C1250" s="61"/>
      <c r="D1250" s="63"/>
      <c r="E1250" s="61"/>
      <c r="F1250" s="61"/>
      <c r="G1250" s="62"/>
    </row>
    <row r="1251" spans="2:7" x14ac:dyDescent="0.3">
      <c r="B1251" s="63"/>
      <c r="C1251" s="61"/>
      <c r="D1251" s="63"/>
      <c r="E1251" s="61"/>
      <c r="F1251" s="61"/>
      <c r="G1251" s="62"/>
    </row>
    <row r="1252" spans="2:7" x14ac:dyDescent="0.3">
      <c r="B1252" s="63"/>
      <c r="C1252" s="61"/>
      <c r="D1252" s="63"/>
      <c r="E1252" s="61"/>
      <c r="F1252" s="61"/>
      <c r="G1252" s="62"/>
    </row>
    <row r="1253" spans="2:7" x14ac:dyDescent="0.3">
      <c r="B1253" s="63"/>
      <c r="C1253" s="61"/>
      <c r="D1253" s="63"/>
      <c r="E1253" s="61"/>
      <c r="F1253" s="61"/>
      <c r="G1253" s="62"/>
    </row>
    <row r="1254" spans="2:7" x14ac:dyDescent="0.3">
      <c r="B1254" s="63"/>
      <c r="C1254" s="61"/>
      <c r="D1254" s="63"/>
      <c r="E1254" s="63"/>
      <c r="F1254" s="63"/>
      <c r="G1254" s="64"/>
    </row>
    <row r="1255" spans="2:7" x14ac:dyDescent="0.3">
      <c r="B1255" s="63"/>
      <c r="C1255" s="61"/>
      <c r="D1255" s="61"/>
      <c r="E1255" s="61"/>
      <c r="F1255" s="61"/>
      <c r="G1255" s="62"/>
    </row>
    <row r="1256" spans="2:7" x14ac:dyDescent="0.3">
      <c r="B1256" s="63"/>
      <c r="C1256" s="61"/>
      <c r="D1256" s="63"/>
      <c r="E1256" s="61"/>
      <c r="F1256" s="61"/>
      <c r="G1256" s="62"/>
    </row>
    <row r="1257" spans="2:7" x14ac:dyDescent="0.3">
      <c r="B1257" s="63"/>
      <c r="C1257" s="61"/>
      <c r="D1257" s="63"/>
      <c r="E1257" s="61"/>
      <c r="F1257" s="61"/>
      <c r="G1257" s="62"/>
    </row>
    <row r="1258" spans="2:7" x14ac:dyDescent="0.3">
      <c r="B1258" s="63"/>
      <c r="C1258" s="61"/>
      <c r="D1258" s="63"/>
      <c r="E1258" s="63"/>
      <c r="F1258" s="63"/>
      <c r="G1258" s="64"/>
    </row>
    <row r="1259" spans="2:7" x14ac:dyDescent="0.3">
      <c r="B1259" s="63"/>
      <c r="C1259" s="61"/>
      <c r="D1259" s="61"/>
      <c r="E1259" s="61"/>
      <c r="F1259" s="61"/>
      <c r="G1259" s="62"/>
    </row>
    <row r="1260" spans="2:7" x14ac:dyDescent="0.3">
      <c r="B1260" s="63"/>
      <c r="C1260" s="61"/>
      <c r="D1260" s="63"/>
      <c r="E1260" s="61"/>
      <c r="F1260" s="61"/>
      <c r="G1260" s="62"/>
    </row>
    <row r="1261" spans="2:7" x14ac:dyDescent="0.3">
      <c r="B1261" s="63"/>
      <c r="C1261" s="61"/>
      <c r="D1261" s="63"/>
      <c r="E1261" s="61"/>
      <c r="F1261" s="61"/>
      <c r="G1261" s="62"/>
    </row>
    <row r="1262" spans="2:7" x14ac:dyDescent="0.3">
      <c r="B1262" s="63"/>
      <c r="C1262" s="61"/>
      <c r="D1262" s="63"/>
      <c r="E1262" s="63"/>
      <c r="F1262" s="63"/>
      <c r="G1262" s="64"/>
    </row>
    <row r="1263" spans="2:7" x14ac:dyDescent="0.3">
      <c r="B1263" s="63"/>
      <c r="C1263" s="61"/>
      <c r="D1263" s="61"/>
      <c r="E1263" s="61"/>
      <c r="F1263" s="61"/>
      <c r="G1263" s="62"/>
    </row>
    <row r="1264" spans="2:7" x14ac:dyDescent="0.25">
      <c r="B1264" s="63"/>
      <c r="C1264" s="63"/>
      <c r="D1264" s="63"/>
      <c r="E1264" s="63"/>
      <c r="F1264" s="63"/>
      <c r="G1264" s="64"/>
    </row>
    <row r="1265" spans="2:7" x14ac:dyDescent="0.3">
      <c r="B1265" s="63"/>
      <c r="C1265" s="61"/>
      <c r="D1265" s="63"/>
      <c r="E1265" s="61"/>
      <c r="F1265" s="61"/>
      <c r="G1265" s="62"/>
    </row>
    <row r="1266" spans="2:7" x14ac:dyDescent="0.3">
      <c r="B1266" s="63"/>
      <c r="C1266" s="61"/>
      <c r="D1266" s="63"/>
      <c r="E1266" s="61"/>
      <c r="F1266" s="61"/>
      <c r="G1266" s="62"/>
    </row>
    <row r="1267" spans="2:7" x14ac:dyDescent="0.3">
      <c r="B1267" s="63"/>
      <c r="C1267" s="61"/>
      <c r="D1267" s="63"/>
      <c r="E1267" s="63"/>
      <c r="F1267" s="63"/>
      <c r="G1267" s="64"/>
    </row>
    <row r="1268" spans="2:7" x14ac:dyDescent="0.3">
      <c r="B1268" s="63"/>
      <c r="C1268" s="61"/>
      <c r="D1268" s="61"/>
      <c r="E1268" s="61"/>
      <c r="F1268" s="61"/>
      <c r="G1268" s="62"/>
    </row>
    <row r="1269" spans="2:7" x14ac:dyDescent="0.3">
      <c r="B1269" s="63"/>
      <c r="C1269" s="61"/>
      <c r="D1269" s="63"/>
      <c r="E1269" s="61"/>
      <c r="F1269" s="61"/>
      <c r="G1269" s="62"/>
    </row>
    <row r="1270" spans="2:7" x14ac:dyDescent="0.3">
      <c r="B1270" s="63"/>
      <c r="C1270" s="61"/>
      <c r="D1270" s="63"/>
      <c r="E1270" s="61"/>
      <c r="F1270" s="61"/>
      <c r="G1270" s="62"/>
    </row>
    <row r="1271" spans="2:7" x14ac:dyDescent="0.3">
      <c r="B1271" s="63"/>
      <c r="C1271" s="61"/>
      <c r="D1271" s="63"/>
      <c r="E1271" s="61"/>
      <c r="F1271" s="61"/>
      <c r="G1271" s="62"/>
    </row>
    <row r="1272" spans="2:7" x14ac:dyDescent="0.3">
      <c r="B1272" s="63"/>
      <c r="C1272" s="61"/>
      <c r="D1272" s="63"/>
      <c r="E1272" s="61"/>
      <c r="F1272" s="61"/>
      <c r="G1272" s="62"/>
    </row>
    <row r="1273" spans="2:7" x14ac:dyDescent="0.3">
      <c r="B1273" s="63"/>
      <c r="C1273" s="61"/>
      <c r="D1273" s="63"/>
      <c r="E1273" s="63"/>
      <c r="F1273" s="63"/>
      <c r="G1273" s="64"/>
    </row>
    <row r="1274" spans="2:7" x14ac:dyDescent="0.3">
      <c r="B1274" s="63"/>
      <c r="C1274" s="61"/>
      <c r="D1274" s="61"/>
      <c r="E1274" s="61"/>
      <c r="F1274" s="61"/>
      <c r="G1274" s="62"/>
    </row>
    <row r="1275" spans="2:7" x14ac:dyDescent="0.25">
      <c r="B1275" s="63"/>
      <c r="C1275" s="63"/>
      <c r="D1275" s="63"/>
      <c r="E1275" s="63"/>
      <c r="F1275" s="63"/>
      <c r="G1275" s="64"/>
    </row>
    <row r="1276" spans="2:7" x14ac:dyDescent="0.3">
      <c r="B1276" s="63"/>
      <c r="C1276" s="61"/>
      <c r="D1276" s="63"/>
      <c r="E1276" s="61"/>
      <c r="F1276" s="61"/>
      <c r="G1276" s="62"/>
    </row>
    <row r="1277" spans="2:7" x14ac:dyDescent="0.3">
      <c r="B1277" s="63"/>
      <c r="C1277" s="61"/>
      <c r="D1277" s="63"/>
      <c r="E1277" s="61"/>
      <c r="F1277" s="61"/>
      <c r="G1277" s="62"/>
    </row>
    <row r="1278" spans="2:7" x14ac:dyDescent="0.3">
      <c r="B1278" s="63"/>
      <c r="C1278" s="61"/>
      <c r="D1278" s="63"/>
      <c r="E1278" s="63"/>
      <c r="F1278" s="63"/>
      <c r="G1278" s="64"/>
    </row>
    <row r="1279" spans="2:7" x14ac:dyDescent="0.3">
      <c r="B1279" s="63"/>
      <c r="C1279" s="61"/>
      <c r="D1279" s="61"/>
      <c r="E1279" s="61"/>
      <c r="F1279" s="61"/>
      <c r="G1279" s="62"/>
    </row>
    <row r="1280" spans="2:7" x14ac:dyDescent="0.3">
      <c r="B1280" s="63"/>
      <c r="C1280" s="61"/>
      <c r="D1280" s="63"/>
      <c r="E1280" s="61"/>
      <c r="F1280" s="61"/>
      <c r="G1280" s="62"/>
    </row>
    <row r="1281" spans="2:7" x14ac:dyDescent="0.3">
      <c r="B1281" s="63"/>
      <c r="C1281" s="61"/>
      <c r="D1281" s="63"/>
      <c r="E1281" s="61"/>
      <c r="F1281" s="61"/>
      <c r="G1281" s="62"/>
    </row>
    <row r="1282" spans="2:7" x14ac:dyDescent="0.3">
      <c r="B1282" s="63"/>
      <c r="C1282" s="61"/>
      <c r="D1282" s="63"/>
      <c r="E1282" s="63"/>
      <c r="F1282" s="63"/>
      <c r="G1282" s="64"/>
    </row>
    <row r="1283" spans="2:7" x14ac:dyDescent="0.3">
      <c r="B1283" s="63"/>
      <c r="C1283" s="61"/>
      <c r="D1283" s="61"/>
      <c r="E1283" s="61"/>
      <c r="F1283" s="61"/>
      <c r="G1283" s="62"/>
    </row>
    <row r="1284" spans="2:7" x14ac:dyDescent="0.3">
      <c r="B1284" s="63"/>
      <c r="C1284" s="61"/>
      <c r="D1284" s="63"/>
      <c r="E1284" s="61"/>
      <c r="F1284" s="61"/>
      <c r="G1284" s="62"/>
    </row>
    <row r="1285" spans="2:7" x14ac:dyDescent="0.3">
      <c r="B1285" s="63"/>
      <c r="C1285" s="61"/>
      <c r="D1285" s="63"/>
      <c r="E1285" s="61"/>
      <c r="F1285" s="61"/>
      <c r="G1285" s="62"/>
    </row>
    <row r="1286" spans="2:7" x14ac:dyDescent="0.3">
      <c r="B1286" s="63"/>
      <c r="C1286" s="61"/>
      <c r="D1286" s="63"/>
      <c r="E1286" s="61"/>
      <c r="F1286" s="61"/>
      <c r="G1286" s="62"/>
    </row>
    <row r="1287" spans="2:7" x14ac:dyDescent="0.3">
      <c r="B1287" s="63"/>
      <c r="C1287" s="61"/>
      <c r="D1287" s="63"/>
      <c r="E1287" s="61"/>
      <c r="F1287" s="61"/>
      <c r="G1287" s="62"/>
    </row>
    <row r="1288" spans="2:7" x14ac:dyDescent="0.3">
      <c r="B1288" s="63"/>
      <c r="C1288" s="61"/>
      <c r="D1288" s="63"/>
      <c r="E1288" s="63"/>
      <c r="F1288" s="63"/>
      <c r="G1288" s="64"/>
    </row>
    <row r="1289" spans="2:7" x14ac:dyDescent="0.3">
      <c r="B1289" s="63"/>
      <c r="C1289" s="61"/>
      <c r="D1289" s="61"/>
      <c r="E1289" s="61"/>
      <c r="F1289" s="61"/>
      <c r="G1289" s="62"/>
    </row>
    <row r="1290" spans="2:7" x14ac:dyDescent="0.3">
      <c r="B1290" s="63"/>
      <c r="C1290" s="61"/>
      <c r="D1290" s="63"/>
      <c r="E1290" s="61"/>
      <c r="F1290" s="61"/>
      <c r="G1290" s="62"/>
    </row>
    <row r="1291" spans="2:7" x14ac:dyDescent="0.3">
      <c r="B1291" s="63"/>
      <c r="C1291" s="61"/>
      <c r="D1291" s="63"/>
      <c r="E1291" s="61"/>
      <c r="F1291" s="61"/>
      <c r="G1291" s="62"/>
    </row>
    <row r="1292" spans="2:7" x14ac:dyDescent="0.3">
      <c r="B1292" s="63"/>
      <c r="C1292" s="61"/>
      <c r="D1292" s="63"/>
      <c r="E1292" s="63"/>
      <c r="F1292" s="63"/>
      <c r="G1292" s="64"/>
    </row>
    <row r="1293" spans="2:7" x14ac:dyDescent="0.3">
      <c r="B1293" s="63"/>
      <c r="C1293" s="61"/>
      <c r="D1293" s="61"/>
      <c r="E1293" s="61"/>
      <c r="F1293" s="61"/>
      <c r="G1293" s="62"/>
    </row>
    <row r="1294" spans="2:7" x14ac:dyDescent="0.3">
      <c r="B1294" s="63"/>
      <c r="C1294" s="61"/>
      <c r="D1294" s="63"/>
      <c r="E1294" s="61"/>
      <c r="F1294" s="61"/>
      <c r="G1294" s="62"/>
    </row>
    <row r="1295" spans="2:7" x14ac:dyDescent="0.3">
      <c r="B1295" s="63"/>
      <c r="C1295" s="61"/>
      <c r="D1295" s="63"/>
      <c r="E1295" s="61"/>
      <c r="F1295" s="61"/>
      <c r="G1295" s="62"/>
    </row>
    <row r="1296" spans="2:7" x14ac:dyDescent="0.3">
      <c r="B1296" s="63"/>
      <c r="C1296" s="61"/>
      <c r="D1296" s="63"/>
      <c r="E1296" s="61"/>
      <c r="F1296" s="61"/>
      <c r="G1296" s="62"/>
    </row>
    <row r="1297" spans="2:7" x14ac:dyDescent="0.3">
      <c r="B1297" s="63"/>
      <c r="C1297" s="61"/>
      <c r="D1297" s="63"/>
      <c r="E1297" s="61"/>
      <c r="F1297" s="61"/>
      <c r="G1297" s="62"/>
    </row>
    <row r="1298" spans="2:7" x14ac:dyDescent="0.3">
      <c r="B1298" s="63"/>
      <c r="C1298" s="61"/>
      <c r="D1298" s="63"/>
      <c r="E1298" s="63"/>
      <c r="F1298" s="63"/>
      <c r="G1298" s="64"/>
    </row>
    <row r="1299" spans="2:7" x14ac:dyDescent="0.3">
      <c r="B1299" s="63"/>
      <c r="C1299" s="61"/>
      <c r="D1299" s="61"/>
      <c r="E1299" s="61"/>
      <c r="F1299" s="61"/>
      <c r="G1299" s="62"/>
    </row>
    <row r="1300" spans="2:7" x14ac:dyDescent="0.3">
      <c r="B1300" s="63"/>
      <c r="C1300" s="61"/>
      <c r="D1300" s="63"/>
      <c r="E1300" s="61"/>
      <c r="F1300" s="61"/>
      <c r="G1300" s="62"/>
    </row>
    <row r="1301" spans="2:7" x14ac:dyDescent="0.3">
      <c r="B1301" s="63"/>
      <c r="C1301" s="61"/>
      <c r="D1301" s="63"/>
      <c r="E1301" s="61"/>
      <c r="F1301" s="61"/>
      <c r="G1301" s="62"/>
    </row>
    <row r="1302" spans="2:7" x14ac:dyDescent="0.3">
      <c r="B1302" s="63"/>
      <c r="C1302" s="61"/>
      <c r="D1302" s="63"/>
      <c r="E1302" s="61"/>
      <c r="F1302" s="61"/>
      <c r="G1302" s="62"/>
    </row>
    <row r="1303" spans="2:7" x14ac:dyDescent="0.3">
      <c r="B1303" s="63"/>
      <c r="C1303" s="61"/>
      <c r="D1303" s="63"/>
      <c r="E1303" s="61"/>
      <c r="F1303" s="61"/>
      <c r="G1303" s="62"/>
    </row>
    <row r="1304" spans="2:7" x14ac:dyDescent="0.3">
      <c r="B1304" s="63"/>
      <c r="C1304" s="61"/>
      <c r="D1304" s="63"/>
      <c r="E1304" s="61"/>
      <c r="F1304" s="61"/>
      <c r="G1304" s="62"/>
    </row>
    <row r="1305" spans="2:7" x14ac:dyDescent="0.3">
      <c r="B1305" s="63"/>
      <c r="C1305" s="61"/>
      <c r="D1305" s="63"/>
      <c r="E1305" s="61"/>
      <c r="F1305" s="61"/>
      <c r="G1305" s="62"/>
    </row>
    <row r="1306" spans="2:7" x14ac:dyDescent="0.3">
      <c r="B1306" s="63"/>
      <c r="C1306" s="61"/>
      <c r="D1306" s="63"/>
      <c r="E1306" s="61"/>
      <c r="F1306" s="61"/>
      <c r="G1306" s="62"/>
    </row>
    <row r="1307" spans="2:7" x14ac:dyDescent="0.3">
      <c r="B1307" s="63"/>
      <c r="C1307" s="61"/>
      <c r="D1307" s="63"/>
      <c r="E1307" s="61"/>
      <c r="F1307" s="61"/>
      <c r="G1307" s="62"/>
    </row>
    <row r="1308" spans="2:7" x14ac:dyDescent="0.3">
      <c r="B1308" s="63"/>
      <c r="C1308" s="61"/>
      <c r="D1308" s="63"/>
      <c r="E1308" s="61"/>
      <c r="F1308" s="61"/>
      <c r="G1308" s="62"/>
    </row>
    <row r="1309" spans="2:7" x14ac:dyDescent="0.3">
      <c r="B1309" s="63"/>
      <c r="C1309" s="61"/>
      <c r="D1309" s="63"/>
      <c r="E1309" s="61"/>
      <c r="F1309" s="61"/>
      <c r="G1309" s="62"/>
    </row>
    <row r="1310" spans="2:7" x14ac:dyDescent="0.3">
      <c r="B1310" s="63"/>
      <c r="C1310" s="61"/>
      <c r="D1310" s="63"/>
      <c r="E1310" s="61"/>
      <c r="F1310" s="61"/>
      <c r="G1310" s="62"/>
    </row>
    <row r="1311" spans="2:7" x14ac:dyDescent="0.3">
      <c r="B1311" s="63"/>
      <c r="C1311" s="61"/>
      <c r="D1311" s="63"/>
      <c r="E1311" s="61"/>
      <c r="F1311" s="61"/>
      <c r="G1311" s="62"/>
    </row>
    <row r="1312" spans="2:7" x14ac:dyDescent="0.3">
      <c r="B1312" s="63"/>
      <c r="C1312" s="61"/>
      <c r="D1312" s="63"/>
      <c r="E1312" s="61"/>
      <c r="F1312" s="61"/>
      <c r="G1312" s="62"/>
    </row>
    <row r="1313" spans="2:7" x14ac:dyDescent="0.3">
      <c r="B1313" s="63"/>
      <c r="C1313" s="61"/>
      <c r="D1313" s="63"/>
      <c r="E1313" s="61"/>
      <c r="F1313" s="61"/>
      <c r="G1313" s="62"/>
    </row>
    <row r="1314" spans="2:7" x14ac:dyDescent="0.3">
      <c r="B1314" s="63"/>
      <c r="C1314" s="61"/>
      <c r="D1314" s="63"/>
      <c r="E1314" s="61"/>
      <c r="F1314" s="61"/>
      <c r="G1314" s="62"/>
    </row>
    <row r="1315" spans="2:7" x14ac:dyDescent="0.3">
      <c r="B1315" s="63"/>
      <c r="C1315" s="61"/>
      <c r="D1315" s="63"/>
      <c r="E1315" s="61"/>
      <c r="F1315" s="61"/>
      <c r="G1315" s="62"/>
    </row>
    <row r="1316" spans="2:7" x14ac:dyDescent="0.3">
      <c r="B1316" s="63"/>
      <c r="C1316" s="61"/>
      <c r="D1316" s="63"/>
      <c r="E1316" s="63"/>
      <c r="F1316" s="63"/>
      <c r="G1316" s="64"/>
    </row>
    <row r="1317" spans="2:7" x14ac:dyDescent="0.3">
      <c r="B1317" s="63"/>
      <c r="C1317" s="61"/>
      <c r="D1317" s="61"/>
      <c r="E1317" s="61"/>
      <c r="F1317" s="61"/>
      <c r="G1317" s="62"/>
    </row>
    <row r="1318" spans="2:7" x14ac:dyDescent="0.25">
      <c r="B1318" s="63"/>
      <c r="C1318" s="63"/>
      <c r="D1318" s="63"/>
      <c r="E1318" s="63"/>
      <c r="F1318" s="63"/>
      <c r="G1318" s="64"/>
    </row>
    <row r="1319" spans="2:7" x14ac:dyDescent="0.3">
      <c r="B1319" s="63"/>
      <c r="C1319" s="61"/>
      <c r="D1319" s="63"/>
      <c r="E1319" s="61"/>
      <c r="F1319" s="61"/>
      <c r="G1319" s="62"/>
    </row>
    <row r="1320" spans="2:7" x14ac:dyDescent="0.3">
      <c r="B1320" s="63"/>
      <c r="C1320" s="61"/>
      <c r="D1320" s="63"/>
      <c r="E1320" s="61"/>
      <c r="F1320" s="61"/>
      <c r="G1320" s="62"/>
    </row>
    <row r="1321" spans="2:7" x14ac:dyDescent="0.3">
      <c r="B1321" s="63"/>
      <c r="C1321" s="61"/>
      <c r="D1321" s="63"/>
      <c r="E1321" s="63"/>
      <c r="F1321" s="63"/>
      <c r="G1321" s="64"/>
    </row>
    <row r="1322" spans="2:7" x14ac:dyDescent="0.3">
      <c r="B1322" s="63"/>
      <c r="C1322" s="61"/>
      <c r="D1322" s="61"/>
      <c r="E1322" s="61"/>
      <c r="F1322" s="61"/>
      <c r="G1322" s="62"/>
    </row>
    <row r="1323" spans="2:7" x14ac:dyDescent="0.25">
      <c r="B1323" s="63"/>
      <c r="C1323" s="63"/>
      <c r="D1323" s="63"/>
      <c r="E1323" s="63"/>
      <c r="F1323" s="63"/>
      <c r="G1323" s="64"/>
    </row>
    <row r="1324" spans="2:7" x14ac:dyDescent="0.3">
      <c r="B1324" s="63"/>
      <c r="C1324" s="61"/>
      <c r="D1324" s="63"/>
      <c r="E1324" s="61"/>
      <c r="F1324" s="61"/>
      <c r="G1324" s="62"/>
    </row>
    <row r="1325" spans="2:7" x14ac:dyDescent="0.3">
      <c r="B1325" s="63"/>
      <c r="C1325" s="61"/>
      <c r="D1325" s="63"/>
      <c r="E1325" s="61"/>
      <c r="F1325" s="61"/>
      <c r="G1325" s="62"/>
    </row>
    <row r="1326" spans="2:7" x14ac:dyDescent="0.3">
      <c r="B1326" s="63"/>
      <c r="C1326" s="61"/>
      <c r="D1326" s="63"/>
      <c r="E1326" s="63"/>
      <c r="F1326" s="63"/>
      <c r="G1326" s="64"/>
    </row>
    <row r="1327" spans="2:7" x14ac:dyDescent="0.3">
      <c r="B1327" s="63"/>
      <c r="C1327" s="61"/>
      <c r="D1327" s="61"/>
      <c r="E1327" s="61"/>
      <c r="F1327" s="61"/>
      <c r="G1327" s="62"/>
    </row>
    <row r="1328" spans="2:7" x14ac:dyDescent="0.3">
      <c r="B1328" s="63"/>
      <c r="C1328" s="61"/>
      <c r="D1328" s="63"/>
      <c r="E1328" s="61"/>
      <c r="F1328" s="61"/>
      <c r="G1328" s="62"/>
    </row>
    <row r="1329" spans="2:7" x14ac:dyDescent="0.3">
      <c r="B1329" s="63"/>
      <c r="C1329" s="61"/>
      <c r="D1329" s="63"/>
      <c r="E1329" s="61"/>
      <c r="F1329" s="61"/>
      <c r="G1329" s="62"/>
    </row>
    <row r="1330" spans="2:7" x14ac:dyDescent="0.3">
      <c r="B1330" s="63"/>
      <c r="C1330" s="61"/>
      <c r="D1330" s="63"/>
      <c r="E1330" s="63"/>
      <c r="F1330" s="63"/>
      <c r="G1330" s="64"/>
    </row>
    <row r="1331" spans="2:7" x14ac:dyDescent="0.3">
      <c r="B1331" s="63"/>
      <c r="C1331" s="61"/>
      <c r="D1331" s="61"/>
      <c r="E1331" s="61"/>
      <c r="F1331" s="61"/>
      <c r="G1331" s="62"/>
    </row>
    <row r="1332" spans="2:7" x14ac:dyDescent="0.3">
      <c r="B1332" s="63"/>
      <c r="C1332" s="61"/>
      <c r="D1332" s="63"/>
      <c r="E1332" s="61"/>
      <c r="F1332" s="61"/>
      <c r="G1332" s="62"/>
    </row>
    <row r="1333" spans="2:7" x14ac:dyDescent="0.3">
      <c r="B1333" s="63"/>
      <c r="C1333" s="61"/>
      <c r="D1333" s="63"/>
      <c r="E1333" s="61"/>
      <c r="F1333" s="61"/>
      <c r="G1333" s="62"/>
    </row>
    <row r="1334" spans="2:7" x14ac:dyDescent="0.3">
      <c r="B1334" s="63"/>
      <c r="C1334" s="61"/>
      <c r="D1334" s="63"/>
      <c r="E1334" s="61"/>
      <c r="F1334" s="61"/>
      <c r="G1334" s="62"/>
    </row>
    <row r="1335" spans="2:7" x14ac:dyDescent="0.3">
      <c r="B1335" s="63"/>
      <c r="C1335" s="61"/>
      <c r="D1335" s="63"/>
      <c r="E1335" s="61"/>
      <c r="F1335" s="61"/>
      <c r="G1335" s="62"/>
    </row>
    <row r="1336" spans="2:7" x14ac:dyDescent="0.3">
      <c r="B1336" s="63"/>
      <c r="C1336" s="61"/>
      <c r="D1336" s="63"/>
      <c r="E1336" s="61"/>
      <c r="F1336" s="61"/>
      <c r="G1336" s="62"/>
    </row>
    <row r="1337" spans="2:7" x14ac:dyDescent="0.3">
      <c r="B1337" s="63"/>
      <c r="C1337" s="61"/>
      <c r="D1337" s="63"/>
      <c r="E1337" s="61"/>
      <c r="F1337" s="61"/>
      <c r="G1337" s="62"/>
    </row>
    <row r="1338" spans="2:7" x14ac:dyDescent="0.3">
      <c r="B1338" s="63"/>
      <c r="C1338" s="61"/>
      <c r="D1338" s="63"/>
      <c r="E1338" s="61"/>
      <c r="F1338" s="61"/>
      <c r="G1338" s="62"/>
    </row>
    <row r="1339" spans="2:7" x14ac:dyDescent="0.3">
      <c r="B1339" s="63"/>
      <c r="C1339" s="61"/>
      <c r="D1339" s="63"/>
      <c r="E1339" s="61"/>
      <c r="F1339" s="61"/>
      <c r="G1339" s="62"/>
    </row>
    <row r="1340" spans="2:7" x14ac:dyDescent="0.3">
      <c r="B1340" s="63"/>
      <c r="C1340" s="61"/>
      <c r="D1340" s="63"/>
      <c r="E1340" s="61"/>
      <c r="F1340" s="61"/>
      <c r="G1340" s="62"/>
    </row>
    <row r="1341" spans="2:7" x14ac:dyDescent="0.3">
      <c r="B1341" s="63"/>
      <c r="C1341" s="61"/>
      <c r="D1341" s="63"/>
      <c r="E1341" s="61"/>
      <c r="F1341" s="61"/>
      <c r="G1341" s="62"/>
    </row>
    <row r="1342" spans="2:7" x14ac:dyDescent="0.3">
      <c r="B1342" s="63"/>
      <c r="C1342" s="61"/>
      <c r="D1342" s="63"/>
      <c r="E1342" s="61"/>
      <c r="F1342" s="61"/>
      <c r="G1342" s="62"/>
    </row>
    <row r="1343" spans="2:7" x14ac:dyDescent="0.3">
      <c r="B1343" s="63"/>
      <c r="C1343" s="61"/>
      <c r="D1343" s="63"/>
      <c r="E1343" s="61"/>
      <c r="F1343" s="61"/>
      <c r="G1343" s="62"/>
    </row>
    <row r="1344" spans="2:7" x14ac:dyDescent="0.3">
      <c r="B1344" s="63"/>
      <c r="C1344" s="61"/>
      <c r="D1344" s="63"/>
      <c r="E1344" s="61"/>
      <c r="F1344" s="61"/>
      <c r="G1344" s="62"/>
    </row>
    <row r="1345" spans="2:7" x14ac:dyDescent="0.3">
      <c r="B1345" s="63"/>
      <c r="C1345" s="61"/>
      <c r="D1345" s="63"/>
      <c r="E1345" s="61"/>
      <c r="F1345" s="61"/>
      <c r="G1345" s="62"/>
    </row>
    <row r="1346" spans="2:7" x14ac:dyDescent="0.3">
      <c r="B1346" s="63"/>
      <c r="C1346" s="61"/>
      <c r="D1346" s="63"/>
      <c r="E1346" s="61"/>
      <c r="F1346" s="61"/>
      <c r="G1346" s="62"/>
    </row>
    <row r="1347" spans="2:7" x14ac:dyDescent="0.3">
      <c r="B1347" s="63"/>
      <c r="C1347" s="61"/>
      <c r="D1347" s="63"/>
      <c r="E1347" s="61"/>
      <c r="F1347" s="61"/>
      <c r="G1347" s="62"/>
    </row>
    <row r="1348" spans="2:7" x14ac:dyDescent="0.3">
      <c r="B1348" s="63"/>
      <c r="C1348" s="61"/>
      <c r="D1348" s="63"/>
      <c r="E1348" s="63"/>
      <c r="F1348" s="63"/>
      <c r="G1348" s="64"/>
    </row>
    <row r="1349" spans="2:7" x14ac:dyDescent="0.3">
      <c r="B1349" s="63"/>
      <c r="C1349" s="61"/>
      <c r="D1349" s="61"/>
      <c r="E1349" s="61"/>
      <c r="F1349" s="61"/>
      <c r="G1349" s="62"/>
    </row>
    <row r="1350" spans="2:7" x14ac:dyDescent="0.3">
      <c r="B1350" s="63"/>
      <c r="C1350" s="61"/>
      <c r="D1350" s="63"/>
      <c r="E1350" s="61"/>
      <c r="F1350" s="61"/>
      <c r="G1350" s="62"/>
    </row>
    <row r="1351" spans="2:7" x14ac:dyDescent="0.3">
      <c r="B1351" s="63"/>
      <c r="C1351" s="61"/>
      <c r="D1351" s="63"/>
      <c r="E1351" s="61"/>
      <c r="F1351" s="61"/>
      <c r="G1351" s="62"/>
    </row>
    <row r="1352" spans="2:7" x14ac:dyDescent="0.3">
      <c r="B1352" s="63"/>
      <c r="C1352" s="61"/>
      <c r="D1352" s="63"/>
      <c r="E1352" s="63"/>
      <c r="F1352" s="63"/>
      <c r="G1352" s="64"/>
    </row>
    <row r="1353" spans="2:7" x14ac:dyDescent="0.3">
      <c r="B1353" s="63"/>
      <c r="C1353" s="61"/>
      <c r="D1353" s="61"/>
      <c r="E1353" s="61"/>
      <c r="F1353" s="61"/>
      <c r="G1353" s="62"/>
    </row>
    <row r="1354" spans="2:7" x14ac:dyDescent="0.25">
      <c r="B1354" s="63"/>
      <c r="C1354" s="63"/>
      <c r="D1354" s="63"/>
      <c r="E1354" s="63"/>
      <c r="F1354" s="63"/>
      <c r="G1354" s="64"/>
    </row>
    <row r="1355" spans="2:7" x14ac:dyDescent="0.3">
      <c r="B1355" s="63"/>
      <c r="C1355" s="61"/>
      <c r="D1355" s="63"/>
      <c r="E1355" s="61"/>
      <c r="F1355" s="61"/>
      <c r="G1355" s="62"/>
    </row>
    <row r="1356" spans="2:7" x14ac:dyDescent="0.3">
      <c r="B1356" s="63"/>
      <c r="C1356" s="61"/>
      <c r="D1356" s="63"/>
      <c r="E1356" s="61"/>
      <c r="F1356" s="61"/>
      <c r="G1356" s="62"/>
    </row>
    <row r="1357" spans="2:7" x14ac:dyDescent="0.3">
      <c r="B1357" s="63"/>
      <c r="C1357" s="61"/>
      <c r="D1357" s="63"/>
      <c r="E1357" s="63"/>
      <c r="F1357" s="63"/>
      <c r="G1357" s="64"/>
    </row>
    <row r="1358" spans="2:7" x14ac:dyDescent="0.3">
      <c r="B1358" s="63"/>
      <c r="C1358" s="61"/>
      <c r="D1358" s="61"/>
      <c r="E1358" s="61"/>
      <c r="F1358" s="61"/>
      <c r="G1358" s="62"/>
    </row>
    <row r="1359" spans="2:7" x14ac:dyDescent="0.3">
      <c r="B1359" s="63"/>
      <c r="C1359" s="61"/>
      <c r="D1359" s="63"/>
      <c r="E1359" s="61"/>
      <c r="F1359" s="61"/>
      <c r="G1359" s="62"/>
    </row>
    <row r="1360" spans="2:7" x14ac:dyDescent="0.3">
      <c r="B1360" s="63"/>
      <c r="C1360" s="61"/>
      <c r="D1360" s="63"/>
      <c r="E1360" s="61"/>
      <c r="F1360" s="61"/>
      <c r="G1360" s="62"/>
    </row>
    <row r="1361" spans="2:7" x14ac:dyDescent="0.3">
      <c r="B1361" s="63"/>
      <c r="C1361" s="61"/>
      <c r="D1361" s="63"/>
      <c r="E1361" s="61"/>
      <c r="F1361" s="61"/>
      <c r="G1361" s="62"/>
    </row>
    <row r="1362" spans="2:7" x14ac:dyDescent="0.3">
      <c r="B1362" s="63"/>
      <c r="C1362" s="61"/>
      <c r="D1362" s="63"/>
      <c r="E1362" s="61"/>
      <c r="F1362" s="61"/>
      <c r="G1362" s="62"/>
    </row>
    <row r="1363" spans="2:7" x14ac:dyDescent="0.3">
      <c r="B1363" s="63"/>
      <c r="C1363" s="61"/>
      <c r="D1363" s="63"/>
      <c r="E1363" s="63"/>
      <c r="F1363" s="63"/>
      <c r="G1363" s="64"/>
    </row>
    <row r="1364" spans="2:7" x14ac:dyDescent="0.3">
      <c r="B1364" s="63"/>
      <c r="C1364" s="61"/>
      <c r="D1364" s="61"/>
      <c r="E1364" s="61"/>
      <c r="F1364" s="61"/>
      <c r="G1364" s="62"/>
    </row>
    <row r="1365" spans="2:7" x14ac:dyDescent="0.3">
      <c r="B1365" s="63"/>
      <c r="C1365" s="61"/>
      <c r="D1365" s="63"/>
      <c r="E1365" s="61"/>
      <c r="F1365" s="61"/>
      <c r="G1365" s="62"/>
    </row>
    <row r="1366" spans="2:7" x14ac:dyDescent="0.3">
      <c r="B1366" s="63"/>
      <c r="C1366" s="61"/>
      <c r="D1366" s="63"/>
      <c r="E1366" s="61"/>
      <c r="F1366" s="61"/>
      <c r="G1366" s="62"/>
    </row>
    <row r="1367" spans="2:7" x14ac:dyDescent="0.3">
      <c r="B1367" s="63"/>
      <c r="C1367" s="61"/>
      <c r="D1367" s="63"/>
      <c r="E1367" s="63"/>
      <c r="F1367" s="63"/>
      <c r="G1367" s="64"/>
    </row>
    <row r="1368" spans="2:7" x14ac:dyDescent="0.3">
      <c r="B1368" s="63"/>
      <c r="C1368" s="61"/>
      <c r="D1368" s="61"/>
      <c r="E1368" s="61"/>
      <c r="F1368" s="61"/>
      <c r="G1368" s="62"/>
    </row>
    <row r="1369" spans="2:7" x14ac:dyDescent="0.3">
      <c r="B1369" s="63"/>
      <c r="C1369" s="61"/>
      <c r="D1369" s="63"/>
      <c r="E1369" s="61"/>
      <c r="F1369" s="61"/>
      <c r="G1369" s="62"/>
    </row>
    <row r="1370" spans="2:7" x14ac:dyDescent="0.3">
      <c r="B1370" s="63"/>
      <c r="C1370" s="61"/>
      <c r="D1370" s="63"/>
      <c r="E1370" s="61"/>
      <c r="F1370" s="61"/>
      <c r="G1370" s="62"/>
    </row>
    <row r="1371" spans="2:7" x14ac:dyDescent="0.3">
      <c r="B1371" s="63"/>
      <c r="C1371" s="61"/>
      <c r="D1371" s="63"/>
      <c r="E1371" s="63"/>
      <c r="F1371" s="63"/>
      <c r="G1371" s="64"/>
    </row>
    <row r="1372" spans="2:7" x14ac:dyDescent="0.3">
      <c r="B1372" s="63"/>
      <c r="C1372" s="61"/>
      <c r="D1372" s="61"/>
      <c r="E1372" s="61"/>
      <c r="F1372" s="61"/>
      <c r="G1372" s="62"/>
    </row>
    <row r="1373" spans="2:7" x14ac:dyDescent="0.3">
      <c r="B1373" s="63"/>
      <c r="C1373" s="61"/>
      <c r="D1373" s="63"/>
      <c r="E1373" s="61"/>
      <c r="F1373" s="61"/>
      <c r="G1373" s="62"/>
    </row>
    <row r="1374" spans="2:7" x14ac:dyDescent="0.3">
      <c r="B1374" s="63"/>
      <c r="C1374" s="61"/>
      <c r="D1374" s="63"/>
      <c r="E1374" s="61"/>
      <c r="F1374" s="61"/>
      <c r="G1374" s="62"/>
    </row>
    <row r="1375" spans="2:7" x14ac:dyDescent="0.3">
      <c r="B1375" s="63"/>
      <c r="C1375" s="61"/>
      <c r="D1375" s="63"/>
      <c r="E1375" s="61"/>
      <c r="F1375" s="61"/>
      <c r="G1375" s="62"/>
    </row>
    <row r="1376" spans="2:7" x14ac:dyDescent="0.3">
      <c r="B1376" s="63"/>
      <c r="C1376" s="61"/>
      <c r="D1376" s="63"/>
      <c r="E1376" s="61"/>
      <c r="F1376" s="61"/>
      <c r="G1376" s="62"/>
    </row>
    <row r="1377" spans="2:7" x14ac:dyDescent="0.3">
      <c r="B1377" s="63"/>
      <c r="C1377" s="61"/>
      <c r="D1377" s="63"/>
      <c r="E1377" s="61"/>
      <c r="F1377" s="61"/>
      <c r="G1377" s="62"/>
    </row>
    <row r="1378" spans="2:7" x14ac:dyDescent="0.3">
      <c r="B1378" s="63"/>
      <c r="C1378" s="61"/>
      <c r="D1378" s="63"/>
      <c r="E1378" s="61"/>
      <c r="F1378" s="61"/>
      <c r="G1378" s="62"/>
    </row>
    <row r="1379" spans="2:7" x14ac:dyDescent="0.3">
      <c r="B1379" s="63"/>
      <c r="C1379" s="61"/>
      <c r="D1379" s="63"/>
      <c r="E1379" s="61"/>
      <c r="F1379" s="61"/>
      <c r="G1379" s="62"/>
    </row>
    <row r="1380" spans="2:7" x14ac:dyDescent="0.3">
      <c r="B1380" s="63"/>
      <c r="C1380" s="61"/>
      <c r="D1380" s="63"/>
      <c r="E1380" s="61"/>
      <c r="F1380" s="61"/>
      <c r="G1380" s="62"/>
    </row>
    <row r="1381" spans="2:7" x14ac:dyDescent="0.3">
      <c r="B1381" s="63"/>
      <c r="C1381" s="61"/>
      <c r="D1381" s="63"/>
      <c r="E1381" s="63"/>
      <c r="F1381" s="63"/>
      <c r="G1381" s="64"/>
    </row>
    <row r="1382" spans="2:7" x14ac:dyDescent="0.3">
      <c r="B1382" s="63"/>
      <c r="C1382" s="61"/>
      <c r="D1382" s="61"/>
      <c r="E1382" s="61"/>
      <c r="F1382" s="61"/>
      <c r="G1382" s="62"/>
    </row>
    <row r="1383" spans="2:7" x14ac:dyDescent="0.3">
      <c r="B1383" s="63"/>
      <c r="C1383" s="61"/>
      <c r="D1383" s="63"/>
      <c r="E1383" s="61"/>
      <c r="F1383" s="61"/>
      <c r="G1383" s="62"/>
    </row>
    <row r="1384" spans="2:7" x14ac:dyDescent="0.3">
      <c r="B1384" s="63"/>
      <c r="C1384" s="61"/>
      <c r="D1384" s="63"/>
      <c r="E1384" s="61"/>
      <c r="F1384" s="61"/>
      <c r="G1384" s="62"/>
    </row>
    <row r="1385" spans="2:7" x14ac:dyDescent="0.3">
      <c r="B1385" s="63"/>
      <c r="C1385" s="61"/>
      <c r="D1385" s="63"/>
      <c r="E1385" s="63"/>
      <c r="F1385" s="63"/>
      <c r="G1385" s="64"/>
    </row>
    <row r="1386" spans="2:7" x14ac:dyDescent="0.3">
      <c r="B1386" s="63"/>
      <c r="C1386" s="61"/>
      <c r="D1386" s="61"/>
      <c r="E1386" s="61"/>
      <c r="F1386" s="61"/>
      <c r="G1386" s="62"/>
    </row>
    <row r="1387" spans="2:7" x14ac:dyDescent="0.3">
      <c r="B1387" s="63"/>
      <c r="C1387" s="61"/>
      <c r="D1387" s="63"/>
      <c r="E1387" s="61"/>
      <c r="F1387" s="61"/>
      <c r="G1387" s="62"/>
    </row>
    <row r="1388" spans="2:7" x14ac:dyDescent="0.3">
      <c r="B1388" s="63"/>
      <c r="C1388" s="61"/>
      <c r="D1388" s="63"/>
      <c r="E1388" s="61"/>
      <c r="F1388" s="61"/>
      <c r="G1388" s="62"/>
    </row>
    <row r="1389" spans="2:7" x14ac:dyDescent="0.3">
      <c r="B1389" s="63"/>
      <c r="C1389" s="61"/>
      <c r="D1389" s="63"/>
      <c r="E1389" s="61"/>
      <c r="F1389" s="61"/>
      <c r="G1389" s="62"/>
    </row>
    <row r="1390" spans="2:7" x14ac:dyDescent="0.3">
      <c r="B1390" s="63"/>
      <c r="C1390" s="61"/>
      <c r="D1390" s="63"/>
      <c r="E1390" s="61"/>
      <c r="F1390" s="61"/>
      <c r="G1390" s="62"/>
    </row>
    <row r="1391" spans="2:7" x14ac:dyDescent="0.3">
      <c r="B1391" s="63"/>
      <c r="C1391" s="61"/>
      <c r="D1391" s="63"/>
      <c r="E1391" s="61"/>
      <c r="F1391" s="61"/>
      <c r="G1391" s="62"/>
    </row>
    <row r="1392" spans="2:7" x14ac:dyDescent="0.3">
      <c r="B1392" s="63"/>
      <c r="C1392" s="61"/>
      <c r="D1392" s="63"/>
      <c r="E1392" s="61"/>
      <c r="F1392" s="61"/>
      <c r="G1392" s="62"/>
    </row>
    <row r="1393" spans="2:7" x14ac:dyDescent="0.3">
      <c r="B1393" s="63"/>
      <c r="C1393" s="61"/>
      <c r="D1393" s="63"/>
      <c r="E1393" s="61"/>
      <c r="F1393" s="61"/>
      <c r="G1393" s="62"/>
    </row>
    <row r="1394" spans="2:7" x14ac:dyDescent="0.3">
      <c r="B1394" s="63"/>
      <c r="C1394" s="61"/>
      <c r="D1394" s="63"/>
      <c r="E1394" s="61"/>
      <c r="F1394" s="61"/>
      <c r="G1394" s="62"/>
    </row>
    <row r="1395" spans="2:7" x14ac:dyDescent="0.3">
      <c r="B1395" s="63"/>
      <c r="C1395" s="61"/>
      <c r="D1395" s="63"/>
      <c r="E1395" s="63"/>
      <c r="F1395" s="63"/>
      <c r="G1395" s="64"/>
    </row>
    <row r="1396" spans="2:7" x14ac:dyDescent="0.3">
      <c r="B1396" s="63"/>
      <c r="C1396" s="61"/>
      <c r="D1396" s="61"/>
      <c r="E1396" s="61"/>
      <c r="F1396" s="61"/>
      <c r="G1396" s="62"/>
    </row>
    <row r="1397" spans="2:7" x14ac:dyDescent="0.25">
      <c r="B1397" s="63"/>
      <c r="C1397" s="63"/>
      <c r="D1397" s="63"/>
      <c r="E1397" s="63"/>
      <c r="F1397" s="63"/>
      <c r="G1397" s="64"/>
    </row>
    <row r="1398" spans="2:7" x14ac:dyDescent="0.3">
      <c r="B1398" s="63"/>
      <c r="C1398" s="61"/>
      <c r="D1398" s="63"/>
      <c r="E1398" s="61"/>
      <c r="F1398" s="61"/>
      <c r="G1398" s="62"/>
    </row>
    <row r="1399" spans="2:7" x14ac:dyDescent="0.3">
      <c r="B1399" s="63"/>
      <c r="C1399" s="61"/>
      <c r="D1399" s="63"/>
      <c r="E1399" s="61"/>
      <c r="F1399" s="61"/>
      <c r="G1399" s="62"/>
    </row>
    <row r="1400" spans="2:7" x14ac:dyDescent="0.3">
      <c r="B1400" s="63"/>
      <c r="C1400" s="61"/>
      <c r="D1400" s="63"/>
      <c r="E1400" s="63"/>
      <c r="F1400" s="63"/>
      <c r="G1400" s="64"/>
    </row>
    <row r="1401" spans="2:7" x14ac:dyDescent="0.3">
      <c r="B1401" s="63"/>
      <c r="C1401" s="61"/>
      <c r="D1401" s="61"/>
      <c r="E1401" s="61"/>
      <c r="F1401" s="61"/>
      <c r="G1401" s="62"/>
    </row>
    <row r="1402" spans="2:7" x14ac:dyDescent="0.3">
      <c r="B1402" s="63"/>
      <c r="C1402" s="61"/>
      <c r="D1402" s="63"/>
      <c r="E1402" s="61"/>
      <c r="F1402" s="61"/>
      <c r="G1402" s="62"/>
    </row>
    <row r="1403" spans="2:7" x14ac:dyDescent="0.3">
      <c r="B1403" s="63"/>
      <c r="C1403" s="61"/>
      <c r="D1403" s="63"/>
      <c r="E1403" s="61"/>
      <c r="F1403" s="61"/>
      <c r="G1403" s="62"/>
    </row>
    <row r="1404" spans="2:7" x14ac:dyDescent="0.3">
      <c r="B1404" s="63"/>
      <c r="C1404" s="61"/>
      <c r="D1404" s="63"/>
      <c r="E1404" s="63"/>
      <c r="F1404" s="63"/>
      <c r="G1404" s="64"/>
    </row>
    <row r="1405" spans="2:7" x14ac:dyDescent="0.3">
      <c r="B1405" s="63"/>
      <c r="C1405" s="61"/>
      <c r="D1405" s="61"/>
      <c r="E1405" s="61"/>
      <c r="F1405" s="61"/>
      <c r="G1405" s="62"/>
    </row>
    <row r="1406" spans="2:7" x14ac:dyDescent="0.25">
      <c r="B1406" s="63"/>
      <c r="C1406" s="63"/>
      <c r="D1406" s="63"/>
      <c r="E1406" s="63"/>
      <c r="F1406" s="63"/>
      <c r="G1406" s="64"/>
    </row>
  </sheetData>
  <sortState ref="A3:G395">
    <sortCondition ref="A3:A395"/>
  </sortState>
  <dataConsolidate topLabels="1"/>
  <mergeCells count="1"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&amp;C&amp;"Century Gothic,Negrito"&amp;10&amp;K002060FBR Assessoria e Serviços Gerenciais</oddHeader>
    <oddFooter>&amp;L&amp;"Century Gothic,Normal"&amp;8&amp;K000000Fonte: Coord. de Planejamento de Saúde (CPS) - SES/SP, nov. 2016.&amp;C&amp;"Century Gothic,Normal"&amp;9.&amp;R&amp;"Century Gothic,Normal"&amp;P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Caraguatatuba</vt:lpstr>
      <vt:lpstr>Ilhabela</vt:lpstr>
      <vt:lpstr>São Sebastião</vt:lpstr>
      <vt:lpstr>Ubatuba</vt:lpstr>
      <vt:lpstr>Caraguatatuba!Titulos_de_impressao</vt:lpstr>
      <vt:lpstr>Ilhabela!Titulos_de_impressao</vt:lpstr>
      <vt:lpstr>'São Sebastião'!Titulos_de_impressao</vt:lpstr>
      <vt:lpstr>Ubatuba!Titulos_de_impressao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FBR Assessoria</dc:creator>
  <cp:lastModifiedBy>MARCELO</cp:lastModifiedBy>
  <cp:lastPrinted>2016-11-23T23:51:35Z</cp:lastPrinted>
  <dcterms:created xsi:type="dcterms:W3CDTF">2016-10-31T11:45:40Z</dcterms:created>
  <dcterms:modified xsi:type="dcterms:W3CDTF">2016-11-27T17:05:03Z</dcterms:modified>
</cp:coreProperties>
</file>