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2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6" i="1"/>
  <c r="L6" i="1"/>
  <c r="L5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23" i="1"/>
  <c r="M23" i="1"/>
  <c r="N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</calcChain>
</file>

<file path=xl/sharedStrings.xml><?xml version="1.0" encoding="utf-8"?>
<sst xmlns="http://schemas.openxmlformats.org/spreadsheetml/2006/main" count="94" uniqueCount="80">
  <si>
    <t>Meninos</t>
  </si>
  <si>
    <t>Idade</t>
  </si>
  <si>
    <t>Normal</t>
  </si>
  <si>
    <t>Sobrepeso</t>
  </si>
  <si>
    <t>Obesidade</t>
  </si>
  <si>
    <t>mais de 16,6</t>
  </si>
  <si>
    <t>mais de 18,0</t>
  </si>
  <si>
    <t>mais de 17,3</t>
  </si>
  <si>
    <t>mais de 19,1</t>
  </si>
  <si>
    <t>mais de 16,7</t>
  </si>
  <si>
    <t>mais de 20,3</t>
  </si>
  <si>
    <t>mais de 18,8</t>
  </si>
  <si>
    <t>mais de 21,4</t>
  </si>
  <si>
    <t>mais de 19,6</t>
  </si>
  <si>
    <t>mais de 22,5</t>
  </si>
  <si>
    <t>mais de 23,7</t>
  </si>
  <si>
    <t>mais de 21,1</t>
  </si>
  <si>
    <t>mais de 24,8</t>
  </si>
  <si>
    <t>mais de 21,9</t>
  </si>
  <si>
    <t>mais de 25,9</t>
  </si>
  <si>
    <t>mais de 22,7</t>
  </si>
  <si>
    <t>mais de 26,9</t>
  </si>
  <si>
    <t>mais de 23,6</t>
  </si>
  <si>
    <t>mais de 27,7</t>
  </si>
  <si>
    <t>Meninas</t>
  </si>
  <si>
    <t>mais de 16,1</t>
  </si>
  <si>
    <t>mais de 17,4</t>
  </si>
  <si>
    <t>mais de 17,1</t>
  </si>
  <si>
    <t>mais de 18,9</t>
  </si>
  <si>
    <t>mais de 18,1</t>
  </si>
  <si>
    <t>mais de 21,7</t>
  </si>
  <si>
    <t>mais de 20,1</t>
  </si>
  <si>
    <t>mais de 23,2</t>
  </si>
  <si>
    <t>mais de 24,5</t>
  </si>
  <si>
    <t>mais de 22,1</t>
  </si>
  <si>
    <t>mais de 23</t>
  </si>
  <si>
    <t>mais de 23,8</t>
  </si>
  <si>
    <t>mais de 27,9</t>
  </si>
  <si>
    <t>mais de 24,2</t>
  </si>
  <si>
    <t>mais de 28,8</t>
  </si>
  <si>
    <t>Nome</t>
  </si>
  <si>
    <t>Gênero</t>
  </si>
  <si>
    <t>Peso</t>
  </si>
  <si>
    <t>Altura</t>
  </si>
  <si>
    <t>IMC</t>
  </si>
  <si>
    <t>Classificação</t>
  </si>
  <si>
    <t>MIGUEL CHAVES</t>
  </si>
  <si>
    <t>FERNANDA SILVA</t>
  </si>
  <si>
    <t>NICOLAS SILVA</t>
  </si>
  <si>
    <t>PEDRO MIGUEL</t>
  </si>
  <si>
    <t>ALBERTO YURI</t>
  </si>
  <si>
    <t>LUCAS DA SILVA</t>
  </si>
  <si>
    <t>VICTOR LIMA</t>
  </si>
  <si>
    <t>MIGUEL SANTANA</t>
  </si>
  <si>
    <t>LAURA MARTINS</t>
  </si>
  <si>
    <t>CESAR GABRIEL</t>
  </si>
  <si>
    <t>JULIA SANTOS</t>
  </si>
  <si>
    <t>DANIEL DA SILVA</t>
  </si>
  <si>
    <t>ENZO GABRIEL</t>
  </si>
  <si>
    <t>JHENIFER RAMOS</t>
  </si>
  <si>
    <t>GEOVANA APARECIDA</t>
  </si>
  <si>
    <t>BRYAN GOMES GRASEL</t>
  </si>
  <si>
    <t>JULIO CESAR</t>
  </si>
  <si>
    <t>DHAYARA CRYSTYELLY</t>
  </si>
  <si>
    <t>CAROLINE ALVES</t>
  </si>
  <si>
    <t>BIANCA MOREIRA GOMES</t>
  </si>
  <si>
    <t>CAMILA VITORIA DAS DORES</t>
  </si>
  <si>
    <t>BEATRIZ SOUSA FERREIRA</t>
  </si>
  <si>
    <t>IZZI GABRIELLE SANTOS</t>
  </si>
  <si>
    <t>INGRID SILVA</t>
  </si>
  <si>
    <t>MILENA STEFANY MARIA DA SILVA</t>
  </si>
  <si>
    <t>MARIANA SANTOS SILVA</t>
  </si>
  <si>
    <t>JOAQUIM LEONARDO</t>
  </si>
  <si>
    <t>YASMIN DOS SANTOS SILVA</t>
  </si>
  <si>
    <t>LUCAS FELIPE</t>
  </si>
  <si>
    <t>ANTONIO PEDRO</t>
  </si>
  <si>
    <t>THIAGO DA SILVA CABRAL</t>
  </si>
  <si>
    <t>THIAGO RODRIGO DA SILVA</t>
  </si>
  <si>
    <t>KAIQUE FREITAS SOUZA</t>
  </si>
  <si>
    <t>DIOGO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</si>
</sst>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_-;\-* #,##0.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C2C2C"/>
      <name val="Arial"/>
    </font>
    <font>
      <sz val="14"/>
      <color rgb="FF2C2C2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4" fontId="0" fillId="0" borderId="0" xfId="1" applyNumberFormat="1" applyFont="1" applyAlignment="1">
      <alignment vertic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14"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O38"/>
  <sheetViews>
    <sheetView tabSelected="1" workbookViewId="0">
      <selection activeCell="O11" sqref="O11"/>
    </sheetView>
  </sheetViews>
  <sheetFormatPr baseColWidth="10" defaultRowHeight="15" x14ac:dyDescent="0"/>
  <cols>
    <col min="4" max="5" width="16.5" customWidth="1"/>
    <col min="6" max="6" width="7.1640625" customWidth="1"/>
    <col min="7" max="7" width="34" bestFit="1" customWidth="1"/>
    <col min="13" max="14" width="16" bestFit="1" customWidth="1"/>
  </cols>
  <sheetData>
    <row r="3" spans="2:15" ht="17">
      <c r="B3" s="1" t="s">
        <v>0</v>
      </c>
      <c r="M3" s="1" t="s">
        <v>24</v>
      </c>
      <c r="N3" s="1" t="s">
        <v>0</v>
      </c>
    </row>
    <row r="4" spans="2:15" ht="17">
      <c r="B4" s="2" t="s">
        <v>1</v>
      </c>
      <c r="C4" s="2" t="s">
        <v>2</v>
      </c>
      <c r="D4" s="2" t="s">
        <v>3</v>
      </c>
      <c r="E4" s="2" t="s">
        <v>4</v>
      </c>
      <c r="G4" s="2" t="s">
        <v>40</v>
      </c>
      <c r="H4" s="2" t="s">
        <v>1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45</v>
      </c>
    </row>
    <row r="5" spans="2:15" ht="17">
      <c r="B5" s="3">
        <v>6</v>
      </c>
      <c r="C5" s="3">
        <v>14.5</v>
      </c>
      <c r="D5" s="3" t="s">
        <v>5</v>
      </c>
      <c r="E5" s="3" t="s">
        <v>6</v>
      </c>
      <c r="G5" t="s">
        <v>46</v>
      </c>
      <c r="H5" s="4">
        <v>8</v>
      </c>
      <c r="I5" s="4">
        <v>2</v>
      </c>
      <c r="J5" s="4">
        <v>28.5</v>
      </c>
      <c r="K5" s="4">
        <v>1.29</v>
      </c>
      <c r="L5" s="6">
        <f t="shared" ref="L5:L38" si="0">J5/(K5*K5)</f>
        <v>17.126374616910041</v>
      </c>
      <c r="M5" s="5" t="str">
        <f>IF(L5&lt;=17.1,"NORMAL",IF(L5&gt;=18.9,"OBESIDADE","SOBREPESO"))</f>
        <v>SOBREPESO</v>
      </c>
      <c r="N5" s="5" t="str">
        <f>IF(L5&lt;=17.3,"NORMAL",IF(L5&gt;=19.1,"OBESIDADE","SOBREPESO"))</f>
        <v>NORMAL</v>
      </c>
      <c r="O5" t="str">
        <f>IF(AND(H5=7,I5=1),LOOKUP(L5,{0;17.1;18.9},{"NORMAL";"SOBREPESO";"OBESIDADE"}),LOOKUP(L5,{0;17.3;19.1},{"NORMAL";"SOBREPESO";"OBESIDADE"}))</f>
        <v>NORMAL</v>
      </c>
    </row>
    <row r="6" spans="2:15" ht="17">
      <c r="B6" s="3">
        <v>7</v>
      </c>
      <c r="C6" s="3">
        <v>15</v>
      </c>
      <c r="D6" s="3" t="s">
        <v>7</v>
      </c>
      <c r="E6" s="3" t="s">
        <v>8</v>
      </c>
      <c r="G6" t="s">
        <v>47</v>
      </c>
      <c r="H6" s="4">
        <v>8</v>
      </c>
      <c r="I6" s="4">
        <v>1</v>
      </c>
      <c r="J6" s="4">
        <v>34</v>
      </c>
      <c r="K6" s="4">
        <v>1.31</v>
      </c>
      <c r="L6" s="6">
        <f t="shared" si="0"/>
        <v>19.812365246780487</v>
      </c>
      <c r="M6" s="5" t="str">
        <f t="shared" ref="M6:M38" si="1">IF(L6&lt;=17.1,"NORMAL",IF(L6&gt;=18.9,"OBESIDADE","SOBREPESO"))</f>
        <v>OBESIDADE</v>
      </c>
      <c r="N6" s="5" t="str">
        <f t="shared" ref="N6:N22" si="2">IF(L6&lt;=17.3,"NORMAL",IF(L6&gt;=19.1,"OBESIDADE","SOBREPESO"))</f>
        <v>OBESIDADE</v>
      </c>
      <c r="O6" t="str">
        <f>IF(AND(H6=7,I6=1),LOOKUP(L6,{0;17.1;18.9},{"NORMAL";"SOBREPESO";"OBESIDADE"}),LOOKUP(L6,{0;17.3;19.1},{"NORMAL";"SOBREPESO";"OBESIDADE"}))</f>
        <v>OBESIDADE</v>
      </c>
    </row>
    <row r="7" spans="2:15" ht="17">
      <c r="B7" s="3">
        <v>8</v>
      </c>
      <c r="C7" s="3">
        <v>15.6</v>
      </c>
      <c r="D7" s="3" t="s">
        <v>9</v>
      </c>
      <c r="E7" s="3" t="s">
        <v>10</v>
      </c>
      <c r="G7" t="s">
        <v>48</v>
      </c>
      <c r="H7" s="4">
        <v>7</v>
      </c>
      <c r="I7" s="4">
        <v>2</v>
      </c>
      <c r="J7" s="4">
        <v>26.3</v>
      </c>
      <c r="K7" s="4">
        <v>1.24</v>
      </c>
      <c r="L7" s="6">
        <f t="shared" si="0"/>
        <v>17.104578563995837</v>
      </c>
      <c r="M7" s="5" t="str">
        <f t="shared" si="1"/>
        <v>SOBREPESO</v>
      </c>
      <c r="N7" s="5" t="str">
        <f t="shared" si="2"/>
        <v>NORMAL</v>
      </c>
    </row>
    <row r="8" spans="2:15" ht="17">
      <c r="B8" s="3">
        <v>9</v>
      </c>
      <c r="C8" s="3">
        <v>16.100000000000001</v>
      </c>
      <c r="D8" s="3" t="s">
        <v>11</v>
      </c>
      <c r="E8" s="3" t="s">
        <v>12</v>
      </c>
      <c r="G8" t="s">
        <v>49</v>
      </c>
      <c r="H8" s="4">
        <v>9</v>
      </c>
      <c r="I8" s="4">
        <v>2</v>
      </c>
      <c r="J8" s="4">
        <v>44.8</v>
      </c>
      <c r="K8" s="4">
        <v>1.36</v>
      </c>
      <c r="L8" s="6">
        <f t="shared" si="0"/>
        <v>24.221453287197225</v>
      </c>
      <c r="M8" s="5" t="str">
        <f t="shared" si="1"/>
        <v>OBESIDADE</v>
      </c>
      <c r="N8" s="5" t="str">
        <f t="shared" si="2"/>
        <v>OBESIDADE</v>
      </c>
    </row>
    <row r="9" spans="2:15" ht="17">
      <c r="B9" s="3">
        <v>10</v>
      </c>
      <c r="C9" s="3">
        <v>16.7</v>
      </c>
      <c r="D9" s="3" t="s">
        <v>13</v>
      </c>
      <c r="E9" s="3" t="s">
        <v>14</v>
      </c>
      <c r="G9" t="s">
        <v>50</v>
      </c>
      <c r="H9" s="4">
        <v>9</v>
      </c>
      <c r="I9" s="4">
        <v>2</v>
      </c>
      <c r="J9" s="4">
        <v>37.299999999999997</v>
      </c>
      <c r="K9" s="4">
        <v>1.42</v>
      </c>
      <c r="L9" s="6">
        <f t="shared" si="0"/>
        <v>18.4983138266217</v>
      </c>
      <c r="M9" s="5" t="str">
        <f t="shared" si="1"/>
        <v>SOBREPESO</v>
      </c>
      <c r="N9" s="5" t="str">
        <f t="shared" si="2"/>
        <v>SOBREPESO</v>
      </c>
    </row>
    <row r="10" spans="2:15" ht="17">
      <c r="B10" s="3">
        <v>11</v>
      </c>
      <c r="C10" s="3">
        <v>17.2</v>
      </c>
      <c r="D10" s="3" t="s">
        <v>10</v>
      </c>
      <c r="E10" s="3" t="s">
        <v>15</v>
      </c>
      <c r="G10" t="s">
        <v>51</v>
      </c>
      <c r="H10" s="4">
        <v>8</v>
      </c>
      <c r="I10" s="4">
        <v>2</v>
      </c>
      <c r="J10" s="4">
        <v>24.9</v>
      </c>
      <c r="K10" s="4">
        <v>1.31</v>
      </c>
      <c r="L10" s="6">
        <f t="shared" si="0"/>
        <v>14.509643960142181</v>
      </c>
      <c r="M10" s="5" t="str">
        <f t="shared" si="1"/>
        <v>NORMAL</v>
      </c>
      <c r="N10" s="5" t="str">
        <f t="shared" si="2"/>
        <v>NORMAL</v>
      </c>
    </row>
    <row r="11" spans="2:15" ht="17">
      <c r="B11" s="3">
        <v>12</v>
      </c>
      <c r="C11" s="3">
        <v>17.8</v>
      </c>
      <c r="D11" s="3" t="s">
        <v>16</v>
      </c>
      <c r="E11" s="3" t="s">
        <v>17</v>
      </c>
      <c r="G11" t="s">
        <v>52</v>
      </c>
      <c r="H11" s="4">
        <v>9</v>
      </c>
      <c r="I11" s="4">
        <v>2</v>
      </c>
      <c r="J11" s="4">
        <v>40.700000000000003</v>
      </c>
      <c r="K11" s="4">
        <v>1.45</v>
      </c>
      <c r="L11" s="6">
        <f t="shared" si="0"/>
        <v>19.357907253269918</v>
      </c>
      <c r="M11" s="5" t="str">
        <f t="shared" si="1"/>
        <v>OBESIDADE</v>
      </c>
      <c r="N11" s="5" t="str">
        <f t="shared" si="2"/>
        <v>OBESIDADE</v>
      </c>
    </row>
    <row r="12" spans="2:15" ht="17">
      <c r="B12" s="3">
        <v>13</v>
      </c>
      <c r="C12" s="3">
        <v>18.5</v>
      </c>
      <c r="D12" s="3" t="s">
        <v>18</v>
      </c>
      <c r="E12" s="3" t="s">
        <v>19</v>
      </c>
      <c r="G12" t="s">
        <v>53</v>
      </c>
      <c r="H12" s="4">
        <v>8</v>
      </c>
      <c r="I12" s="4">
        <v>2</v>
      </c>
      <c r="J12" s="4">
        <v>32.700000000000003</v>
      </c>
      <c r="K12" s="4">
        <v>1.38</v>
      </c>
      <c r="L12" s="6">
        <f t="shared" si="0"/>
        <v>17.170762444864529</v>
      </c>
      <c r="M12" s="5" t="str">
        <f t="shared" si="1"/>
        <v>SOBREPESO</v>
      </c>
      <c r="N12" s="5" t="str">
        <f t="shared" si="2"/>
        <v>NORMAL</v>
      </c>
    </row>
    <row r="13" spans="2:15" ht="17">
      <c r="B13" s="3">
        <v>14</v>
      </c>
      <c r="C13" s="3">
        <v>19.2</v>
      </c>
      <c r="D13" s="3" t="s">
        <v>20</v>
      </c>
      <c r="E13" s="3" t="s">
        <v>21</v>
      </c>
      <c r="G13" t="s">
        <v>54</v>
      </c>
      <c r="H13" s="4">
        <v>8</v>
      </c>
      <c r="I13" s="4">
        <v>1</v>
      </c>
      <c r="J13" s="4">
        <v>25.4</v>
      </c>
      <c r="K13" s="4">
        <v>1.33</v>
      </c>
      <c r="L13" s="6">
        <f t="shared" si="0"/>
        <v>14.359206286392672</v>
      </c>
      <c r="M13" s="5" t="str">
        <f t="shared" si="1"/>
        <v>NORMAL</v>
      </c>
      <c r="N13" s="5" t="str">
        <f t="shared" si="2"/>
        <v>NORMAL</v>
      </c>
    </row>
    <row r="14" spans="2:15" ht="17">
      <c r="B14" s="3">
        <v>15</v>
      </c>
      <c r="C14" s="3">
        <v>19.899999999999999</v>
      </c>
      <c r="D14" s="3" t="s">
        <v>22</v>
      </c>
      <c r="E14" s="3" t="s">
        <v>23</v>
      </c>
      <c r="G14" t="s">
        <v>55</v>
      </c>
      <c r="H14" s="4">
        <v>8</v>
      </c>
      <c r="I14" s="4">
        <v>2</v>
      </c>
      <c r="J14" s="4">
        <v>52</v>
      </c>
      <c r="K14" s="4">
        <v>1.4</v>
      </c>
      <c r="L14" s="6">
        <f t="shared" si="0"/>
        <v>26.530612244897963</v>
      </c>
      <c r="M14" s="5" t="str">
        <f t="shared" si="1"/>
        <v>OBESIDADE</v>
      </c>
      <c r="N14" s="5" t="str">
        <f t="shared" si="2"/>
        <v>OBESIDADE</v>
      </c>
    </row>
    <row r="15" spans="2:15">
      <c r="G15" t="s">
        <v>56</v>
      </c>
      <c r="H15" s="4">
        <v>8</v>
      </c>
      <c r="I15" s="4">
        <v>1</v>
      </c>
      <c r="J15" s="4">
        <v>24.1</v>
      </c>
      <c r="K15" s="4">
        <v>1.25</v>
      </c>
      <c r="L15" s="6">
        <f t="shared" si="0"/>
        <v>15.424000000000001</v>
      </c>
      <c r="M15" s="5" t="str">
        <f t="shared" si="1"/>
        <v>NORMAL</v>
      </c>
      <c r="N15" s="5" t="str">
        <f t="shared" si="2"/>
        <v>NORMAL</v>
      </c>
    </row>
    <row r="16" spans="2:15" ht="17">
      <c r="B16" s="1" t="s">
        <v>24</v>
      </c>
      <c r="G16" t="s">
        <v>57</v>
      </c>
      <c r="H16" s="4">
        <v>7</v>
      </c>
      <c r="I16" s="4">
        <v>2</v>
      </c>
      <c r="J16" s="4">
        <v>25.6</v>
      </c>
      <c r="K16" s="4">
        <v>1.3</v>
      </c>
      <c r="L16" s="6">
        <f t="shared" si="0"/>
        <v>15.147928994082839</v>
      </c>
      <c r="M16" s="5" t="str">
        <f t="shared" si="1"/>
        <v>NORMAL</v>
      </c>
      <c r="N16" s="5" t="str">
        <f t="shared" si="2"/>
        <v>NORMAL</v>
      </c>
    </row>
    <row r="17" spans="2:14" ht="17">
      <c r="B17" s="2" t="s">
        <v>1</v>
      </c>
      <c r="C17" s="2" t="s">
        <v>2</v>
      </c>
      <c r="D17" s="2" t="s">
        <v>3</v>
      </c>
      <c r="E17" s="2" t="s">
        <v>4</v>
      </c>
      <c r="G17" t="s">
        <v>58</v>
      </c>
      <c r="H17" s="4">
        <v>8</v>
      </c>
      <c r="I17" s="4">
        <v>2</v>
      </c>
      <c r="J17" s="4">
        <v>29.5</v>
      </c>
      <c r="K17" s="4">
        <v>1.89</v>
      </c>
      <c r="L17" s="6">
        <f t="shared" si="0"/>
        <v>8.2584474118865661</v>
      </c>
      <c r="M17" s="5" t="str">
        <f t="shared" si="1"/>
        <v>NORMAL</v>
      </c>
      <c r="N17" s="5" t="str">
        <f t="shared" si="2"/>
        <v>NORMAL</v>
      </c>
    </row>
    <row r="18" spans="2:14" ht="17">
      <c r="B18" s="3">
        <v>6</v>
      </c>
      <c r="C18" s="3">
        <v>14.3</v>
      </c>
      <c r="D18" s="3" t="s">
        <v>25</v>
      </c>
      <c r="E18" s="3" t="s">
        <v>26</v>
      </c>
      <c r="G18" t="s">
        <v>59</v>
      </c>
      <c r="H18" s="4">
        <v>9</v>
      </c>
      <c r="I18" s="4">
        <v>1</v>
      </c>
      <c r="J18" s="4">
        <v>32</v>
      </c>
      <c r="K18" s="4">
        <v>1.3</v>
      </c>
      <c r="L18" s="6">
        <f t="shared" si="0"/>
        <v>18.934911242603548</v>
      </c>
      <c r="M18" s="5" t="str">
        <f t="shared" si="1"/>
        <v>OBESIDADE</v>
      </c>
      <c r="N18" s="5" t="str">
        <f t="shared" si="2"/>
        <v>SOBREPESO</v>
      </c>
    </row>
    <row r="19" spans="2:14" ht="17">
      <c r="B19" s="3">
        <v>7</v>
      </c>
      <c r="C19" s="3">
        <v>14.9</v>
      </c>
      <c r="D19" s="3" t="s">
        <v>27</v>
      </c>
      <c r="E19" s="3" t="s">
        <v>28</v>
      </c>
      <c r="G19" t="s">
        <v>60</v>
      </c>
      <c r="H19" s="4">
        <v>8</v>
      </c>
      <c r="I19" s="4">
        <v>1</v>
      </c>
      <c r="J19" s="4">
        <v>35.6</v>
      </c>
      <c r="K19" s="4">
        <v>1.34</v>
      </c>
      <c r="L19" s="6">
        <f t="shared" si="0"/>
        <v>19.826241924704831</v>
      </c>
      <c r="M19" s="5" t="str">
        <f t="shared" si="1"/>
        <v>OBESIDADE</v>
      </c>
      <c r="N19" s="5" t="str">
        <f t="shared" si="2"/>
        <v>OBESIDADE</v>
      </c>
    </row>
    <row r="20" spans="2:14" ht="17">
      <c r="B20" s="3">
        <v>8</v>
      </c>
      <c r="C20" s="3">
        <v>15.6</v>
      </c>
      <c r="D20" s="3" t="s">
        <v>29</v>
      </c>
      <c r="E20" s="3" t="s">
        <v>10</v>
      </c>
      <c r="G20" t="s">
        <v>61</v>
      </c>
      <c r="H20" s="4">
        <v>8</v>
      </c>
      <c r="I20" s="4">
        <v>2</v>
      </c>
      <c r="J20" s="4">
        <v>29.4</v>
      </c>
      <c r="K20" s="4">
        <v>1.29</v>
      </c>
      <c r="L20" s="6">
        <f t="shared" si="0"/>
        <v>17.667207499549303</v>
      </c>
      <c r="M20" s="5" t="str">
        <f t="shared" si="1"/>
        <v>SOBREPESO</v>
      </c>
      <c r="N20" s="5" t="str">
        <f t="shared" si="2"/>
        <v>SOBREPESO</v>
      </c>
    </row>
    <row r="21" spans="2:14" ht="17">
      <c r="B21" s="3">
        <v>9</v>
      </c>
      <c r="C21" s="3">
        <v>16.3</v>
      </c>
      <c r="D21" s="3" t="s">
        <v>8</v>
      </c>
      <c r="E21" s="3" t="s">
        <v>30</v>
      </c>
      <c r="G21" t="s">
        <v>62</v>
      </c>
      <c r="H21" s="4">
        <v>7</v>
      </c>
      <c r="I21" s="4">
        <v>2</v>
      </c>
      <c r="J21" s="4">
        <v>33.700000000000003</v>
      </c>
      <c r="K21" s="4">
        <v>1.25</v>
      </c>
      <c r="L21" s="6">
        <f t="shared" si="0"/>
        <v>21.568000000000001</v>
      </c>
      <c r="M21" s="5" t="str">
        <f t="shared" si="1"/>
        <v>OBESIDADE</v>
      </c>
      <c r="N21" s="5" t="str">
        <f t="shared" si="2"/>
        <v>OBESIDADE</v>
      </c>
    </row>
    <row r="22" spans="2:14" ht="17">
      <c r="B22" s="3">
        <v>10</v>
      </c>
      <c r="C22" s="3">
        <v>17</v>
      </c>
      <c r="D22" s="3" t="s">
        <v>31</v>
      </c>
      <c r="E22" s="3" t="s">
        <v>32</v>
      </c>
      <c r="G22" t="s">
        <v>63</v>
      </c>
      <c r="H22" s="4">
        <v>7</v>
      </c>
      <c r="I22" s="4">
        <v>1</v>
      </c>
      <c r="J22" s="4">
        <v>33.6</v>
      </c>
      <c r="K22" s="4">
        <v>1.33</v>
      </c>
      <c r="L22" s="6">
        <f t="shared" si="0"/>
        <v>18.994855559952512</v>
      </c>
      <c r="M22" s="5" t="str">
        <f t="shared" si="1"/>
        <v>OBESIDADE</v>
      </c>
      <c r="N22" s="5" t="str">
        <f t="shared" si="2"/>
        <v>SOBREPESO</v>
      </c>
    </row>
    <row r="23" spans="2:14" ht="17">
      <c r="B23" s="3">
        <v>11</v>
      </c>
      <c r="C23" s="3">
        <v>17.600000000000001</v>
      </c>
      <c r="D23" s="3" t="s">
        <v>16</v>
      </c>
      <c r="E23" s="3" t="s">
        <v>33</v>
      </c>
      <c r="G23" t="s">
        <v>64</v>
      </c>
      <c r="H23" s="4">
        <v>8</v>
      </c>
      <c r="I23" s="4">
        <v>1</v>
      </c>
      <c r="J23" s="4">
        <v>21.1</v>
      </c>
      <c r="K23" s="4">
        <v>1.27</v>
      </c>
      <c r="L23" s="6">
        <f t="shared" si="0"/>
        <v>13.082026164052328</v>
      </c>
      <c r="M23" s="5" t="str">
        <f t="shared" si="1"/>
        <v>NORMAL</v>
      </c>
      <c r="N23" s="5" t="str">
        <f>IF(L23&lt;=17.3,"NORMAL",IF(L23&gt;=19.1,"OBESIDADE","SOBREPESO"))</f>
        <v>NORMAL</v>
      </c>
    </row>
    <row r="24" spans="2:14" ht="17">
      <c r="B24" s="3">
        <v>12</v>
      </c>
      <c r="C24" s="3">
        <v>18.3</v>
      </c>
      <c r="D24" s="3" t="s">
        <v>34</v>
      </c>
      <c r="E24" s="3" t="s">
        <v>19</v>
      </c>
      <c r="G24" t="s">
        <v>65</v>
      </c>
      <c r="H24" s="4">
        <v>13</v>
      </c>
      <c r="I24" s="4">
        <v>1</v>
      </c>
      <c r="J24" s="4">
        <v>51.7</v>
      </c>
      <c r="K24" s="4">
        <v>1.55</v>
      </c>
      <c r="L24" s="6">
        <f t="shared" si="0"/>
        <v>21.519250780437044</v>
      </c>
      <c r="M24" s="5" t="str">
        <f t="shared" si="1"/>
        <v>OBESIDADE</v>
      </c>
      <c r="N24" s="5" t="str">
        <f t="shared" ref="N24:N38" si="3">IF(L24&lt;=17.3,"NORMAL",IF(L24&gt;=19.1,"OBESIDADE","SOBREPESO"))</f>
        <v>OBESIDADE</v>
      </c>
    </row>
    <row r="25" spans="2:14" ht="17">
      <c r="B25" s="3">
        <v>13</v>
      </c>
      <c r="C25" s="3">
        <v>18.899999999999999</v>
      </c>
      <c r="D25" s="3" t="s">
        <v>35</v>
      </c>
      <c r="E25" s="3" t="s">
        <v>23</v>
      </c>
      <c r="G25" t="s">
        <v>66</v>
      </c>
      <c r="H25" s="4">
        <v>14</v>
      </c>
      <c r="I25" s="4">
        <v>1</v>
      </c>
      <c r="J25" s="4">
        <v>47.6</v>
      </c>
      <c r="K25" s="4">
        <v>1.64</v>
      </c>
      <c r="L25" s="6">
        <f t="shared" si="0"/>
        <v>17.697798929208808</v>
      </c>
      <c r="M25" s="5" t="str">
        <f t="shared" si="1"/>
        <v>SOBREPESO</v>
      </c>
      <c r="N25" s="5" t="str">
        <f t="shared" si="3"/>
        <v>SOBREPESO</v>
      </c>
    </row>
    <row r="26" spans="2:14" ht="17">
      <c r="B26" s="3">
        <v>14</v>
      </c>
      <c r="C26" s="3">
        <v>19.3</v>
      </c>
      <c r="D26" s="3" t="s">
        <v>36</v>
      </c>
      <c r="E26" s="3" t="s">
        <v>37</v>
      </c>
      <c r="G26" t="s">
        <v>67</v>
      </c>
      <c r="H26" s="4">
        <v>14</v>
      </c>
      <c r="I26" s="4">
        <v>1</v>
      </c>
      <c r="J26" s="4">
        <v>79.5</v>
      </c>
      <c r="K26" s="4">
        <v>1.71</v>
      </c>
      <c r="L26" s="6">
        <f t="shared" si="0"/>
        <v>27.187852672617218</v>
      </c>
      <c r="M26" s="5" t="str">
        <f t="shared" si="1"/>
        <v>OBESIDADE</v>
      </c>
      <c r="N26" s="5" t="str">
        <f t="shared" si="3"/>
        <v>OBESIDADE</v>
      </c>
    </row>
    <row r="27" spans="2:14" ht="17">
      <c r="B27" s="3">
        <v>15</v>
      </c>
      <c r="C27" s="3">
        <v>19.600000000000001</v>
      </c>
      <c r="D27" s="3" t="s">
        <v>38</v>
      </c>
      <c r="E27" s="3" t="s">
        <v>39</v>
      </c>
      <c r="G27" t="s">
        <v>68</v>
      </c>
      <c r="H27" s="4">
        <v>15</v>
      </c>
      <c r="I27" s="4">
        <v>1</v>
      </c>
      <c r="J27" s="4">
        <v>45</v>
      </c>
      <c r="K27" s="4">
        <v>1.55</v>
      </c>
      <c r="L27" s="6">
        <f t="shared" si="0"/>
        <v>18.730489073881373</v>
      </c>
      <c r="M27" s="5" t="str">
        <f t="shared" si="1"/>
        <v>SOBREPESO</v>
      </c>
      <c r="N27" s="5" t="str">
        <f t="shared" si="3"/>
        <v>SOBREPESO</v>
      </c>
    </row>
    <row r="28" spans="2:14">
      <c r="G28" t="s">
        <v>69</v>
      </c>
      <c r="H28" s="4">
        <v>13</v>
      </c>
      <c r="I28" s="4">
        <v>1</v>
      </c>
      <c r="J28" s="4">
        <v>61.2</v>
      </c>
      <c r="K28" s="4">
        <v>1.53</v>
      </c>
      <c r="L28" s="6">
        <f t="shared" si="0"/>
        <v>26.143790849673206</v>
      </c>
      <c r="M28" s="5" t="str">
        <f t="shared" si="1"/>
        <v>OBESIDADE</v>
      </c>
      <c r="N28" s="5" t="str">
        <f t="shared" si="3"/>
        <v>OBESIDADE</v>
      </c>
    </row>
    <row r="29" spans="2:14">
      <c r="G29" t="s">
        <v>70</v>
      </c>
      <c r="H29" s="4">
        <v>14</v>
      </c>
      <c r="I29" s="4">
        <v>1</v>
      </c>
      <c r="J29" s="4">
        <v>57.2</v>
      </c>
      <c r="K29" s="4">
        <v>1.6</v>
      </c>
      <c r="L29" s="6">
        <f t="shared" si="0"/>
        <v>22.343749999999996</v>
      </c>
      <c r="M29" s="5" t="str">
        <f t="shared" si="1"/>
        <v>OBESIDADE</v>
      </c>
      <c r="N29" s="5" t="str">
        <f t="shared" si="3"/>
        <v>OBESIDADE</v>
      </c>
    </row>
    <row r="30" spans="2:14">
      <c r="G30" t="s">
        <v>71</v>
      </c>
      <c r="H30" s="4">
        <v>15</v>
      </c>
      <c r="I30" s="4">
        <v>1</v>
      </c>
      <c r="J30" s="4">
        <v>78.400000000000006</v>
      </c>
      <c r="K30" s="4">
        <v>1.65</v>
      </c>
      <c r="L30" s="6">
        <f t="shared" si="0"/>
        <v>28.797061524334257</v>
      </c>
      <c r="M30" s="5" t="str">
        <f t="shared" si="1"/>
        <v>OBESIDADE</v>
      </c>
      <c r="N30" s="5" t="str">
        <f t="shared" si="3"/>
        <v>OBESIDADE</v>
      </c>
    </row>
    <row r="31" spans="2:14">
      <c r="G31" t="s">
        <v>72</v>
      </c>
      <c r="H31" s="4">
        <v>13</v>
      </c>
      <c r="I31" s="4">
        <v>2</v>
      </c>
      <c r="J31" s="4">
        <v>46.8</v>
      </c>
      <c r="K31" s="4">
        <v>1.67</v>
      </c>
      <c r="L31" s="6">
        <f t="shared" si="0"/>
        <v>16.780809638208613</v>
      </c>
      <c r="M31" s="5" t="str">
        <f t="shared" si="1"/>
        <v>NORMAL</v>
      </c>
      <c r="N31" s="5" t="str">
        <f t="shared" si="3"/>
        <v>NORMAL</v>
      </c>
    </row>
    <row r="32" spans="2:14">
      <c r="G32" t="s">
        <v>73</v>
      </c>
      <c r="H32" s="4">
        <v>13</v>
      </c>
      <c r="I32" s="4">
        <v>1</v>
      </c>
      <c r="J32" s="4">
        <v>39.700000000000003</v>
      </c>
      <c r="K32" s="4">
        <v>1.47</v>
      </c>
      <c r="L32" s="6">
        <f t="shared" si="0"/>
        <v>18.371974640196218</v>
      </c>
      <c r="M32" s="5" t="str">
        <f t="shared" si="1"/>
        <v>SOBREPESO</v>
      </c>
      <c r="N32" s="5" t="str">
        <f t="shared" si="3"/>
        <v>SOBREPESO</v>
      </c>
    </row>
    <row r="33" spans="7:14">
      <c r="G33" t="s">
        <v>74</v>
      </c>
      <c r="H33" s="4">
        <v>13</v>
      </c>
      <c r="I33" s="4">
        <v>2</v>
      </c>
      <c r="J33" s="4">
        <v>45</v>
      </c>
      <c r="K33" s="4">
        <v>1.57</v>
      </c>
      <c r="L33" s="6">
        <f t="shared" si="0"/>
        <v>18.25631871475516</v>
      </c>
      <c r="M33" s="5" t="str">
        <f t="shared" si="1"/>
        <v>SOBREPESO</v>
      </c>
      <c r="N33" s="5" t="str">
        <f t="shared" si="3"/>
        <v>SOBREPESO</v>
      </c>
    </row>
    <row r="34" spans="7:14">
      <c r="G34" t="s">
        <v>75</v>
      </c>
      <c r="H34" s="4">
        <v>14</v>
      </c>
      <c r="I34" s="4">
        <v>2</v>
      </c>
      <c r="J34" s="4">
        <v>64.3</v>
      </c>
      <c r="K34" s="4">
        <v>1.57</v>
      </c>
      <c r="L34" s="6">
        <f t="shared" si="0"/>
        <v>26.086250963527931</v>
      </c>
      <c r="M34" s="5" t="str">
        <f t="shared" si="1"/>
        <v>OBESIDADE</v>
      </c>
      <c r="N34" s="5" t="str">
        <f t="shared" si="3"/>
        <v>OBESIDADE</v>
      </c>
    </row>
    <row r="35" spans="7:14">
      <c r="G35" t="s">
        <v>76</v>
      </c>
      <c r="H35" s="4">
        <v>13</v>
      </c>
      <c r="I35" s="4">
        <v>2</v>
      </c>
      <c r="J35" s="4">
        <v>52.1</v>
      </c>
      <c r="K35" s="4">
        <v>1.72</v>
      </c>
      <c r="L35" s="6">
        <f t="shared" si="0"/>
        <v>17.610870740941053</v>
      </c>
      <c r="M35" s="5" t="str">
        <f t="shared" si="1"/>
        <v>SOBREPESO</v>
      </c>
      <c r="N35" s="5" t="str">
        <f t="shared" si="3"/>
        <v>SOBREPESO</v>
      </c>
    </row>
    <row r="36" spans="7:14">
      <c r="G36" t="s">
        <v>77</v>
      </c>
      <c r="H36" s="4">
        <v>13</v>
      </c>
      <c r="I36" s="4">
        <v>2</v>
      </c>
      <c r="J36" s="4">
        <v>46.2</v>
      </c>
      <c r="K36" s="4">
        <v>1.57</v>
      </c>
      <c r="L36" s="6">
        <f t="shared" si="0"/>
        <v>18.743153880481966</v>
      </c>
      <c r="M36" s="5" t="str">
        <f t="shared" si="1"/>
        <v>SOBREPESO</v>
      </c>
      <c r="N36" s="5" t="str">
        <f t="shared" si="3"/>
        <v>SOBREPESO</v>
      </c>
    </row>
    <row r="37" spans="7:14">
      <c r="G37" t="s">
        <v>78</v>
      </c>
      <c r="H37" s="4">
        <v>13</v>
      </c>
      <c r="I37" s="4">
        <v>2</v>
      </c>
      <c r="J37" s="4">
        <v>60.7</v>
      </c>
      <c r="K37" s="4">
        <v>1.76</v>
      </c>
      <c r="L37" s="6">
        <f t="shared" si="0"/>
        <v>19.59581611570248</v>
      </c>
      <c r="M37" s="5" t="str">
        <f t="shared" si="1"/>
        <v>OBESIDADE</v>
      </c>
      <c r="N37" s="5" t="str">
        <f t="shared" si="3"/>
        <v>OBESIDADE</v>
      </c>
    </row>
    <row r="38" spans="7:14">
      <c r="G38" t="s">
        <v>79</v>
      </c>
      <c r="H38" s="4">
        <v>14</v>
      </c>
      <c r="I38" s="4">
        <v>2</v>
      </c>
      <c r="J38" s="4">
        <v>41.4</v>
      </c>
      <c r="K38" s="4">
        <v>1.51</v>
      </c>
      <c r="L38" s="6">
        <f t="shared" si="0"/>
        <v>18.15709837287838</v>
      </c>
      <c r="M38" s="5" t="str">
        <f t="shared" si="1"/>
        <v>SOBREPESO</v>
      </c>
      <c r="N38" s="5" t="str">
        <f t="shared" si="3"/>
        <v>SOBREPESO</v>
      </c>
    </row>
  </sheetData>
  <phoneticPr fontId="7" type="noConversion"/>
  <conditionalFormatting sqref="M5:M38">
    <cfRule type="cellIs" dxfId="13" priority="13" operator="equal">
      <formula>"""NORMAL"""</formula>
    </cfRule>
    <cfRule type="cellIs" dxfId="12" priority="14" operator="equal">
      <formula>"""NORMAL"""</formula>
    </cfRule>
  </conditionalFormatting>
  <conditionalFormatting sqref="M5:M38">
    <cfRule type="cellIs" dxfId="11" priority="8" operator="equal">
      <formula>"SOBREPESO"</formula>
    </cfRule>
    <cfRule type="cellIs" dxfId="10" priority="9" operator="equal">
      <formula>"NORMAL"</formula>
    </cfRule>
    <cfRule type="cellIs" dxfId="9" priority="10" operator="equal">
      <formula>"OBESIDADE"</formula>
    </cfRule>
    <cfRule type="cellIs" dxfId="8" priority="11" operator="equal">
      <formula>"""NORMAL"""</formula>
    </cfRule>
    <cfRule type="cellIs" dxfId="7" priority="12" operator="equal">
      <formula>"""NORMAL"""</formula>
    </cfRule>
  </conditionalFormatting>
  <conditionalFormatting sqref="N5:N38">
    <cfRule type="cellIs" dxfId="6" priority="6" operator="equal">
      <formula>"""NORMAL"""</formula>
    </cfRule>
    <cfRule type="cellIs" dxfId="5" priority="7" operator="equal">
      <formula>"""NORMAL"""</formula>
    </cfRule>
  </conditionalFormatting>
  <conditionalFormatting sqref="N5:N38">
    <cfRule type="cellIs" dxfId="4" priority="1" operator="equal">
      <formula>"SOBREPESO"</formula>
    </cfRule>
    <cfRule type="cellIs" dxfId="3" priority="2" operator="equal">
      <formula>"NORMAL"</formula>
    </cfRule>
    <cfRule type="cellIs" dxfId="2" priority="3" operator="equal">
      <formula>"OBESIDADE"</formula>
    </cfRule>
    <cfRule type="cellIs" dxfId="1" priority="4" operator="equal">
      <formula>"""NORMAL"""</formula>
    </cfRule>
    <cfRule type="cellIs" dxfId="0" priority="5" operator="equal">
      <formula>"""NORMAL"""</formula>
    </cfRule>
  </conditionalFormatting>
  <pageMargins left="0.75000000000000011" right="0.75000000000000011" top="1" bottom="1" header="0.5" footer="0.5"/>
  <pageSetup paperSize="9" scale="5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Instituto Neymar 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Antonio de Almeida</dc:creator>
  <cp:lastModifiedBy>Luiz Antonio de Almeida</cp:lastModifiedBy>
  <cp:lastPrinted>2015-10-27T17:47:45Z</cp:lastPrinted>
  <dcterms:created xsi:type="dcterms:W3CDTF">2015-10-26T18:39:42Z</dcterms:created>
  <dcterms:modified xsi:type="dcterms:W3CDTF">2015-10-27T19:14:41Z</dcterms:modified>
</cp:coreProperties>
</file>