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2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P5" i="1"/>
  <c r="L25" i="1"/>
  <c r="O25" i="1"/>
  <c r="L26" i="1"/>
  <c r="O26" i="1"/>
  <c r="L27" i="1"/>
  <c r="O27" i="1"/>
  <c r="L28" i="1"/>
  <c r="O28" i="1"/>
  <c r="L29" i="1"/>
  <c r="O29" i="1"/>
  <c r="L30" i="1"/>
  <c r="O30" i="1"/>
  <c r="L31" i="1"/>
  <c r="O31" i="1"/>
  <c r="L32" i="1"/>
  <c r="O32" i="1"/>
  <c r="L33" i="1"/>
  <c r="O33" i="1"/>
  <c r="L34" i="1"/>
  <c r="O34" i="1"/>
  <c r="L35" i="1"/>
  <c r="O35" i="1"/>
  <c r="L36" i="1"/>
  <c r="O36" i="1"/>
  <c r="L37" i="1"/>
  <c r="O37" i="1"/>
  <c r="L38" i="1"/>
  <c r="O38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L8" i="1"/>
  <c r="P8" i="1"/>
  <c r="L9" i="1"/>
  <c r="P9" i="1"/>
  <c r="L10" i="1"/>
  <c r="P10" i="1"/>
  <c r="L11" i="1"/>
  <c r="P11" i="1"/>
  <c r="L12" i="1"/>
  <c r="P12" i="1"/>
  <c r="L13" i="1"/>
  <c r="P13" i="1"/>
  <c r="L14" i="1"/>
  <c r="P14" i="1"/>
  <c r="L15" i="1"/>
  <c r="P15" i="1"/>
  <c r="L16" i="1"/>
  <c r="P16" i="1"/>
  <c r="L17" i="1"/>
  <c r="P17" i="1"/>
  <c r="L18" i="1"/>
  <c r="P18" i="1"/>
  <c r="L19" i="1"/>
  <c r="P19" i="1"/>
  <c r="L20" i="1"/>
  <c r="P20" i="1"/>
  <c r="L21" i="1"/>
  <c r="P21" i="1"/>
  <c r="L22" i="1"/>
  <c r="P22" i="1"/>
  <c r="L23" i="1"/>
  <c r="P23" i="1"/>
  <c r="L24" i="1"/>
  <c r="P24" i="1"/>
  <c r="O24" i="1"/>
  <c r="L6" i="1"/>
  <c r="O6" i="1"/>
  <c r="L7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5" i="1"/>
  <c r="P7" i="1"/>
  <c r="P6" i="1"/>
  <c r="H2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23" i="1"/>
  <c r="N2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</calcChain>
</file>

<file path=xl/sharedStrings.xml><?xml version="1.0" encoding="utf-8"?>
<sst xmlns="http://schemas.openxmlformats.org/spreadsheetml/2006/main" count="54" uniqueCount="46">
  <si>
    <t>Meninos</t>
  </si>
  <si>
    <t>Idade</t>
  </si>
  <si>
    <t>Normal</t>
  </si>
  <si>
    <t>Sobrepeso</t>
  </si>
  <si>
    <t>Obesidade</t>
  </si>
  <si>
    <t>Meninas</t>
  </si>
  <si>
    <t>Nome</t>
  </si>
  <si>
    <t>Gênero</t>
  </si>
  <si>
    <t>Peso</t>
  </si>
  <si>
    <t>Altura</t>
  </si>
  <si>
    <t>IMC</t>
  </si>
  <si>
    <t>Classificação</t>
  </si>
  <si>
    <t>MIGUEL CHAVES</t>
  </si>
  <si>
    <t>FERNANDA SILVA</t>
  </si>
  <si>
    <t>NICOLAS SILVA</t>
  </si>
  <si>
    <t>PEDRO MIGUEL</t>
  </si>
  <si>
    <t>ALBERTO YURI</t>
  </si>
  <si>
    <t>LUCAS DA SILVA</t>
  </si>
  <si>
    <t>VICTOR LIMA</t>
  </si>
  <si>
    <t>MIGUEL SANTANA</t>
  </si>
  <si>
    <t>LAURA MARTINS</t>
  </si>
  <si>
    <t>CESAR GABRIEL</t>
  </si>
  <si>
    <t>JULIA SANTOS</t>
  </si>
  <si>
    <t>DANIEL DA SILVA</t>
  </si>
  <si>
    <t>ENZO GABRIEL</t>
  </si>
  <si>
    <t>JHENIFER RAMOS</t>
  </si>
  <si>
    <t>GEOVANA APARECIDA</t>
  </si>
  <si>
    <t>BRYAN GOMES GRASEL</t>
  </si>
  <si>
    <t>JULIO CESAR</t>
  </si>
  <si>
    <t>DHAYARA CRYSTYELLY</t>
  </si>
  <si>
    <t>CAROLINE ALVES</t>
  </si>
  <si>
    <t>BIANCA MOREIRA GOMES</t>
  </si>
  <si>
    <t>CAMILA VITORIA DAS DORES</t>
  </si>
  <si>
    <t>BEATRIZ SOUSA FERREIRA</t>
  </si>
  <si>
    <t>IZZI GABRIELLE SANTOS</t>
  </si>
  <si>
    <t>INGRID SILVA</t>
  </si>
  <si>
    <t>MILENA STEFANY MARIA DA SILVA</t>
  </si>
  <si>
    <t>MARIANA SANTOS SILVA</t>
  </si>
  <si>
    <t>JOAQUIM LEONARDO</t>
  </si>
  <si>
    <t>YASMIN DOS SANTOS SILVA</t>
  </si>
  <si>
    <t>LUCAS FELIPE</t>
  </si>
  <si>
    <t>ANTONIO PEDRO</t>
  </si>
  <si>
    <t>THIAGO DA SILVA CABRAL</t>
  </si>
  <si>
    <t>THIAGO RODRIGO DA SILVA</t>
  </si>
  <si>
    <t>KAIQUE FREITAS SOUZA</t>
  </si>
  <si>
    <t>DIOGO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</si>
</sst>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_-;\-* #,##0.0_-;_-* &quot;-&quot;??_-;_-@_-"/>
  </numFmts>
  <fonts count="8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4"/>
      <color rgb="FF2C2C2C"/>
      <name val="Arial"/>
    </font>
    <font>
      <sz val="14"/>
      <color rgb="FF2C2C2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4" fontId="0" fillId="0" borderId="0" xfId="1" applyNumberFormat="1" applyFont="1" applyAlignment="1">
      <alignment vertic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7"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P38"/>
  <sheetViews>
    <sheetView tabSelected="1" zoomScale="80" zoomScaleNormal="80" zoomScalePageLayoutView="80" workbookViewId="0">
      <selection activeCell="P5" sqref="P5"/>
    </sheetView>
  </sheetViews>
  <sheetFormatPr baseColWidth="10" defaultColWidth="11" defaultRowHeight="15" x14ac:dyDescent="0"/>
  <cols>
    <col min="4" max="5" width="16.5" customWidth="1"/>
    <col min="6" max="6" width="7.1640625" customWidth="1"/>
    <col min="7" max="7" width="34" bestFit="1" customWidth="1"/>
    <col min="13" max="14" width="16" bestFit="1" customWidth="1"/>
  </cols>
  <sheetData>
    <row r="2" spans="2:16">
      <c r="H2" t="str">
        <f>IF(AND(H5=7,I5=1),LOOKUP(L5,{0;17.1;18.9},{"NORMAL";"SOBREPESO";"OBESIDADE"}),LOOKUP(L5,{0;17.3;19.1},{"NORMAL";"SOBREPESO";"OBESIDADE"}))</f>
        <v>NORMAL</v>
      </c>
    </row>
    <row r="3" spans="2:16" ht="17">
      <c r="B3" s="1" t="s">
        <v>0</v>
      </c>
      <c r="M3" s="1" t="s">
        <v>5</v>
      </c>
      <c r="N3" s="1" t="s">
        <v>0</v>
      </c>
    </row>
    <row r="4" spans="2:16" ht="17">
      <c r="B4" s="2" t="s">
        <v>1</v>
      </c>
      <c r="C4" s="2" t="s">
        <v>2</v>
      </c>
      <c r="D4" s="2" t="s">
        <v>3</v>
      </c>
      <c r="E4" s="2" t="s">
        <v>4</v>
      </c>
      <c r="G4" s="2" t="s">
        <v>6</v>
      </c>
      <c r="H4" s="2" t="s">
        <v>1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11</v>
      </c>
    </row>
    <row r="5" spans="2:16" ht="17">
      <c r="B5" s="3">
        <v>6</v>
      </c>
      <c r="C5" s="3">
        <v>14.5</v>
      </c>
      <c r="D5" s="3">
        <v>16.600000000000001</v>
      </c>
      <c r="E5" s="3">
        <v>18</v>
      </c>
      <c r="G5" t="s">
        <v>12</v>
      </c>
      <c r="H5" s="4">
        <v>8</v>
      </c>
      <c r="I5" s="4">
        <v>2</v>
      </c>
      <c r="J5" s="4">
        <v>28.5</v>
      </c>
      <c r="K5" s="4">
        <v>1.29</v>
      </c>
      <c r="L5" s="6">
        <f t="shared" ref="L5:L38" si="0">J5/(K5*K5)</f>
        <v>17.126374616910041</v>
      </c>
      <c r="M5" s="5" t="str">
        <f>IF(L5&lt;=17.1,"NORMAL",IF(L5&gt;=18.9,"OBESIDADE","SOBREPESO"))</f>
        <v>SOBREPESO</v>
      </c>
      <c r="N5" s="5" t="str">
        <f>IF(L5&lt;=17.3,"NORMAL",IF(L5&gt;=19.1,"OBESIDADE","SOBREPESO"))</f>
        <v>NORMAL</v>
      </c>
      <c r="O5" t="str">
        <f>IF(H5=7,IF(I5=1,LOOKUP(L5,{0;17.1;18.9},{"NORMAL";"SOBREPESO";"OBESIDADE"}),LOOKUP(L5,{0;17.3;19.1},{"NORMAL";"SOBREPESO";"OBESIDADE"})),IF(H5=8,IF(I5=1,LOOKUP(L5,{0;18.1;20.3},{"NORMAL";"SOBREPESO";"OBESIDADE"}),LOOKUP(L5,{0;16.7;20.3},{"NORMAL";"SOBREPESO";"OBESIDADE"})),IF(H5=9,IF(I5=1,LOOKUP(L5,{0;19.1;21.7},{"NORMAL";"SOBREPESO";"OBESIDADE"}),LOOKUP(L5,{0;18.8;21.4},{"NORMAL";"SOBREPESO";"OBESIDADE"})),IF(H5=10,IF(I5=1,LOOKUP(L5,{0;20.1;23.2},{"NORMAL";"SOBREPESO";"OBESIDADE"}),LOOKUP(L5,{0;19.6;22.5},{"NORMAL";"SOBREPESO";"OBESIDADE"})),IF(H5=11,IF(I5=1,LOOKUP(L5,{0;21.1;24.5},{"NORMAL";"SOBREPESO";"OBESIDADE"}),LOOKUP(L5,{0;20.3;23.7},{"NORMAL";"SOBREPESO";"OBESIDADE"})),IF(H5=12,IF(I5=1,LOOKUP(L5,{0;22.1;25.9},{"NORMAL";"SOBREPESO";"OBESIDADE"}),LOOKUP(L5,{0;21.1;24.8},{"NORMAL";"SOBREPESO";"OBESIDADE"})),IF(H5=13,IF(I5=1,LOOKUP(L5,{0;23;27.7},{"NORMAL";"SOBREPESO";"OBESIDADE"}),LOOKUP(L5,{0;21.9;25.9},{"NORMAL";"SOBREPESO";"OBESIDADE"})),IF(H5=14,IF(I5=1,LOOKUP(L5,{0;23.8;27.9},{"NORMAL";"SOBREPESO";"OBESIDADE"}),LOOKUP(L5,{0;22.7;26.9},{"NORMAL";"SOBREPESO";"OBESIDADE"})),IF(H5=15,IF(I5=1,LOOKUP(L5,{0;24.2;28.8},{"NORMAL";"SOBREPESO";"OBESIDADE"}),LOOKUP(L5,{0;23.6;27.7},{"NORMAL";"SOBREPESO";"OBESIDADE"})))))))))))</f>
        <v>SOBREPESO</v>
      </c>
      <c r="P5" t="str">
        <f>IF(I5=2,IF(ISERROR(INDEX($C$4:$E$4,MATCH(L5,INDEX($C$5:$E$14,MATCH(H5,$B$5:$B$14,0),0),1))),"Sub Normal",INDEX($C$4:$E$4,MATCH(L5,INDEX($C$5:$E$14,MATCH(H5,$B$5:$B$14,0),0),1))),IF(ISERROR(INDEX($C$17:$E$17,MATCH(L5,INDEX($C$18:$E$27,MATCH(H5,$B$18:$B$27,0),0),1))),"Sub Normal",INDEX($C$17:$E$17,MATCH(L5,INDEX($C$18:$E$27,MATCH(H5,$B$18:$B$27,0),0),1))))</f>
        <v>Sobrepeso</v>
      </c>
    </row>
    <row r="6" spans="2:16" ht="17">
      <c r="B6" s="3">
        <v>7</v>
      </c>
      <c r="C6" s="3">
        <v>15</v>
      </c>
      <c r="D6" s="3">
        <v>17.3</v>
      </c>
      <c r="E6" s="3">
        <v>19.100000000000001</v>
      </c>
      <c r="G6" t="s">
        <v>13</v>
      </c>
      <c r="H6" s="4">
        <v>8</v>
      </c>
      <c r="I6" s="4">
        <v>1</v>
      </c>
      <c r="J6" s="4">
        <v>34</v>
      </c>
      <c r="K6" s="4">
        <v>1.31</v>
      </c>
      <c r="L6" s="6">
        <f t="shared" si="0"/>
        <v>19.812365246780487</v>
      </c>
      <c r="M6" s="5" t="str">
        <f t="shared" ref="M6:M38" si="1">IF(L6&lt;=17.1,"NORMAL",IF(L6&gt;=18.9,"OBESIDADE","SOBREPESO"))</f>
        <v>OBESIDADE</v>
      </c>
      <c r="N6" s="5" t="str">
        <f t="shared" ref="N6:N22" si="2">IF(L6&lt;=17.3,"NORMAL",IF(L6&gt;=19.1,"OBESIDADE","SOBREPESO"))</f>
        <v>OBESIDADE</v>
      </c>
      <c r="O6" t="str">
        <f>IF(H6=7,IF(I6=1,LOOKUP(L6,{0;17.1;18.9},{"NORMAL";"SOBREPESO";"OBESIDADE"}),LOOKUP(L6,{0;17.3;19.1},{"NORMAL";"SOBREPESO";"OBESIDADE"})),IF(H6=8,IF(I6=1,LOOKUP(L6,{0;18.1;20.3},{"NORMAL";"SOBREPESO";"OBESIDADE"}),LOOKUP(L6,{0;16.7;20.3},{"NORMAL";"SOBREPESO";"OBESIDADE"})),IF(H6=9,IF(I6=1,LOOKUP(L6,{0;19.1;21.7},{"NORMAL";"SOBREPESO";"OBESIDADE"}),LOOKUP(L6,{0;18.8;21.4},{"NORMAL";"SOBREPESO";"OBESIDADE"})),IF(H6=10,IF(I6=1,LOOKUP(L6,{0;20.1;23.2},{"NORMAL";"SOBREPESO";"OBESIDADE"}),LOOKUP(L6,{0;19.6;22.5},{"NORMAL";"SOBREPESO";"OBESIDADE"})),IF(H6=11,IF(I6=1,LOOKUP(L6,{0;21.1;24.5},{"NORMAL";"SOBREPESO";"OBESIDADE"}),LOOKUP(L6,{0;20.3;23.7},{"NORMAL";"SOBREPESO";"OBESIDADE"})),IF(H6=12,IF(I6=1,LOOKUP(L6,{0;22.1;25.9},{"NORMAL";"SOBREPESO";"OBESIDADE"}),LOOKUP(L6,{0;21.1;24.8},{"NORMAL";"SOBREPESO";"OBESIDADE"})),IF(H6=13,IF(I6=1,LOOKUP(L6,{0;23;27.7},{"NORMAL";"SOBREPESO";"OBESIDADE"}),LOOKUP(L6,{0;21.9;25.9},{"NORMAL";"SOBREPESO";"OBESIDADE"})),IF(H6=14,IF(I6=1,LOOKUP(L6,{0;23.8;27.9},{"NORMAL";"SOBREPESO";"OBESIDADE"}),LOOKUP(L6,{0;22.7;26.9},{"NORMAL";"SOBREPESO";"OBESIDADE"})),IF(H6=15,IF(I6=1,LOOKUP(L6,{0;24.2;28.8},{"NORMAL";"SOBREPESO";"OBESIDADE"}),LOOKUP(L6,{0;23.6;27.7},{"NORMAL";"SOBREPESO";"OBESIDADE"})))))))))))</f>
        <v>SOBREPESO</v>
      </c>
      <c r="P6" t="str">
        <f>IF(I6=2,IF(ISERROR(INDEX($C$4:$E$4,MATCH(L6,INDEX($C$5:$E$14,MATCH(H6,$B$5:$B$14,0),0),1))),"Sub Normal",INDEX($C$4:$E$4,MATCH(L6,INDEX($C$5:$E$14,MATCH(H6,$B$5:$B$14,0),0),1))),IF(ISERROR(INDEX($C$17:$E$17,MATCH(L6,INDEX($C$18:$E$27,MATCH(H6,$B$18:$B$27,0),0),1))),"Sub Normal",INDEX($C$17:$E$17,MATCH(L6,INDEX($C$18:$E$27,MATCH(H6,$B$18:$B$27,0),0),1))))</f>
        <v>Sobrepeso</v>
      </c>
    </row>
    <row r="7" spans="2:16" ht="17">
      <c r="B7" s="3">
        <v>8</v>
      </c>
      <c r="C7" s="3">
        <v>15.6</v>
      </c>
      <c r="D7" s="3">
        <v>16.7</v>
      </c>
      <c r="E7" s="3">
        <v>20.3</v>
      </c>
      <c r="G7" t="s">
        <v>14</v>
      </c>
      <c r="H7" s="4">
        <v>7</v>
      </c>
      <c r="I7" s="4">
        <v>2</v>
      </c>
      <c r="J7" s="4">
        <v>26.3</v>
      </c>
      <c r="K7" s="4">
        <v>1.24</v>
      </c>
      <c r="L7" s="6">
        <f t="shared" si="0"/>
        <v>17.104578563995837</v>
      </c>
      <c r="M7" s="5" t="str">
        <f t="shared" si="1"/>
        <v>SOBREPESO</v>
      </c>
      <c r="N7" s="5" t="str">
        <f t="shared" si="2"/>
        <v>NORMAL</v>
      </c>
      <c r="O7" t="str">
        <f>IF(H7=7,IF(I7=1,LOOKUP(L7,{0;17.1;18.9},{"NORMAL";"SOBREPESO";"OBESIDADE"}),LOOKUP(L7,{0;17.3;19.1},{"NORMAL";"SOBREPESO";"OBESIDADE"})),IF(H7=8,IF(I7=1,LOOKUP(L7,{0;18.1;20.3},{"NORMAL";"SOBREPESO";"OBESIDADE"}),LOOKUP(L7,{0;16.7;20.3},{"NORMAL";"SOBREPESO";"OBESIDADE"})),IF(H7=9,IF(I7=1,LOOKUP(L7,{0;19.1;21.7},{"NORMAL";"SOBREPESO";"OBESIDADE"}),LOOKUP(L7,{0;18.8;21.4},{"NORMAL";"SOBREPESO";"OBESIDADE"})),IF(H7=10,IF(I7=1,LOOKUP(L7,{0;20.1;23.2},{"NORMAL";"SOBREPESO";"OBESIDADE"}),LOOKUP(L7,{0;19.6;22.5},{"NORMAL";"SOBREPESO";"OBESIDADE"})),IF(H7=11,IF(I7=1,LOOKUP(L7,{0;21.1;24.5},{"NORMAL";"SOBREPESO";"OBESIDADE"}),LOOKUP(L7,{0;20.3;23.7},{"NORMAL";"SOBREPESO";"OBESIDADE"})),IF(H7=12,IF(I7=1,LOOKUP(L7,{0;22.1;25.9},{"NORMAL";"SOBREPESO";"OBESIDADE"}),LOOKUP(L7,{0;21.1;24.8},{"NORMAL";"SOBREPESO";"OBESIDADE"})),IF(H7=13,IF(I7=1,LOOKUP(L7,{0;23;27.7},{"NORMAL";"SOBREPESO";"OBESIDADE"}),LOOKUP(L7,{0;21.9;25.9},{"NORMAL";"SOBREPESO";"OBESIDADE"})),IF(H7=14,IF(I7=1,LOOKUP(L7,{0;23.8;27.9},{"NORMAL";"SOBREPESO";"OBESIDADE"}),LOOKUP(L7,{0;22.7;26.9},{"NORMAL";"SOBREPESO";"OBESIDADE"})),IF(H7=15,IF(I7=1,LOOKUP(L7,{0;24.2;28.8},{"NORMAL";"SOBREPESO";"OBESIDADE"}),LOOKUP(L7,{0;23.6;27.7},{"NORMAL";"SOBREPESO";"OBESIDADE"})))))))))))</f>
        <v>NORMAL</v>
      </c>
      <c r="P7" t="str">
        <f>IF(I7=2,IF(ISERROR(INDEX($C$4:$E$4,MATCH(L7,INDEX($C$5:$E$14,MATCH(H7,$B$5:$B$14,0),0),1))),"Sub Normal",INDEX($C$4:$E$4,MATCH(L7,INDEX($C$5:$E$14,MATCH(H7,$B$5:$B$14,0),0),1))),IF(ISERROR(INDEX($C$17:$E$17,MATCH(L7,INDEX($C$18:$E$27,MATCH(H7,$B$18:$B$27,0),0),1))),"Sub Normal",INDEX($C$17:$E$17,MATCH(L7,INDEX($C$18:$E$27,MATCH(H7,$B$18:$B$27,0),0),1))))</f>
        <v>Normal</v>
      </c>
    </row>
    <row r="8" spans="2:16" ht="17">
      <c r="B8" s="3">
        <v>9</v>
      </c>
      <c r="C8" s="3">
        <v>16.100000000000001</v>
      </c>
      <c r="D8" s="3">
        <v>18.8</v>
      </c>
      <c r="E8" s="3">
        <v>21.4</v>
      </c>
      <c r="G8" t="s">
        <v>15</v>
      </c>
      <c r="H8" s="4">
        <v>9</v>
      </c>
      <c r="I8" s="4">
        <v>2</v>
      </c>
      <c r="J8" s="4">
        <v>44.8</v>
      </c>
      <c r="K8" s="4">
        <v>1.36</v>
      </c>
      <c r="L8" s="6">
        <f t="shared" si="0"/>
        <v>24.221453287197225</v>
      </c>
      <c r="M8" s="5" t="str">
        <f t="shared" si="1"/>
        <v>OBESIDADE</v>
      </c>
      <c r="N8" s="5" t="str">
        <f t="shared" si="2"/>
        <v>OBESIDADE</v>
      </c>
      <c r="O8" t="str">
        <f>IF(H8=7,IF(I8=1,LOOKUP(L8,{0;17.1;18.9},{"NORMAL";"SOBREPESO";"OBESIDADE"}),LOOKUP(L8,{0;17.3;19.1},{"NORMAL";"SOBREPESO";"OBESIDADE"})),IF(H8=8,IF(I8=1,LOOKUP(L8,{0;18.1;20.3},{"NORMAL";"SOBREPESO";"OBESIDADE"}),LOOKUP(L8,{0;16.7;20.3},{"NORMAL";"SOBREPESO";"OBESIDADE"})),IF(H8=9,IF(I8=1,LOOKUP(L8,{0;19.1;21.7},{"NORMAL";"SOBREPESO";"OBESIDADE"}),LOOKUP(L8,{0;18.8;21.4},{"NORMAL";"SOBREPESO";"OBESIDADE"})),IF(H8=10,IF(I8=1,LOOKUP(L8,{0;20.1;23.2},{"NORMAL";"SOBREPESO";"OBESIDADE"}),LOOKUP(L8,{0;19.6;22.5},{"NORMAL";"SOBREPESO";"OBESIDADE"})),IF(H8=11,IF(I8=1,LOOKUP(L8,{0;21.1;24.5},{"NORMAL";"SOBREPESO";"OBESIDADE"}),LOOKUP(L8,{0;20.3;23.7},{"NORMAL";"SOBREPESO";"OBESIDADE"})),IF(H8=12,IF(I8=1,LOOKUP(L8,{0;22.1;25.9},{"NORMAL";"SOBREPESO";"OBESIDADE"}),LOOKUP(L8,{0;21.1;24.8},{"NORMAL";"SOBREPESO";"OBESIDADE"})),IF(H8=13,IF(I8=1,LOOKUP(L8,{0;23;27.7},{"NORMAL";"SOBREPESO";"OBESIDADE"}),LOOKUP(L8,{0;21.9;25.9},{"NORMAL";"SOBREPESO";"OBESIDADE"})),IF(H8=14,IF(I8=1,LOOKUP(L8,{0;23.8;27.9},{"NORMAL";"SOBREPESO";"OBESIDADE"}),LOOKUP(L8,{0;22.7;26.9},{"NORMAL";"SOBREPESO";"OBESIDADE"})),IF(H8=15,IF(I8=1,LOOKUP(L8,{0;24.2;28.8},{"NORMAL";"SOBREPESO";"OBESIDADE"}),LOOKUP(L8,{0;23.6;27.7},{"NORMAL";"SOBREPESO";"OBESIDADE"})))))))))))</f>
        <v>OBESIDADE</v>
      </c>
      <c r="P8" t="str">
        <f t="shared" ref="P8:P38" si="3">IF(I8=2,IF(ISERROR(INDEX($C$4:$E$4,MATCH(L8,INDEX($C$5:$E$14,MATCH(H8,$B$5:$B$14,0),0),1))),"Sub Normal",INDEX($C$4:$E$4,MATCH(L8,INDEX($C$5:$E$14,MATCH(H8,$B$5:$B$14,0),0),1))),IF(ISERROR(INDEX($C$17:$E$17,MATCH(L8,INDEX($C$18:$E$27,MATCH(H8,$B$18:$B$27,0),0),1))),"Sub Normal",INDEX($C$17:$E$17,MATCH(L8,INDEX($C$18:$E$27,MATCH(H8,$B$18:$B$27,0),0),1))))</f>
        <v>Obesidade</v>
      </c>
    </row>
    <row r="9" spans="2:16" ht="17">
      <c r="B9" s="3">
        <v>10</v>
      </c>
      <c r="C9" s="3">
        <v>16.7</v>
      </c>
      <c r="D9" s="3">
        <v>19.600000000000001</v>
      </c>
      <c r="E9" s="3">
        <v>22.5</v>
      </c>
      <c r="G9" t="s">
        <v>16</v>
      </c>
      <c r="H9" s="4">
        <v>9</v>
      </c>
      <c r="I9" s="4">
        <v>2</v>
      </c>
      <c r="J9" s="4">
        <v>37.299999999999997</v>
      </c>
      <c r="K9" s="4">
        <v>1.42</v>
      </c>
      <c r="L9" s="6">
        <f t="shared" si="0"/>
        <v>18.4983138266217</v>
      </c>
      <c r="M9" s="5" t="str">
        <f t="shared" si="1"/>
        <v>SOBREPESO</v>
      </c>
      <c r="N9" s="5" t="str">
        <f t="shared" si="2"/>
        <v>SOBREPESO</v>
      </c>
      <c r="O9" t="str">
        <f>IF(H9=7,IF(I9=1,LOOKUP(L9,{0;17.1;18.9},{"NORMAL";"SOBREPESO";"OBESIDADE"}),LOOKUP(L9,{0;17.3;19.1},{"NORMAL";"SOBREPESO";"OBESIDADE"})),IF(H9=8,IF(I9=1,LOOKUP(L9,{0;18.1;20.3},{"NORMAL";"SOBREPESO";"OBESIDADE"}),LOOKUP(L9,{0;16.7;20.3},{"NORMAL";"SOBREPESO";"OBESIDADE"})),IF(H9=9,IF(I9=1,LOOKUP(L9,{0;19.1;21.7},{"NORMAL";"SOBREPESO";"OBESIDADE"}),LOOKUP(L9,{0;18.8;21.4},{"NORMAL";"SOBREPESO";"OBESIDADE"})),IF(H9=10,IF(I9=1,LOOKUP(L9,{0;20.1;23.2},{"NORMAL";"SOBREPESO";"OBESIDADE"}),LOOKUP(L9,{0;19.6;22.5},{"NORMAL";"SOBREPESO";"OBESIDADE"})),IF(H9=11,IF(I9=1,LOOKUP(L9,{0;21.1;24.5},{"NORMAL";"SOBREPESO";"OBESIDADE"}),LOOKUP(L9,{0;20.3;23.7},{"NORMAL";"SOBREPESO";"OBESIDADE"})),IF(H9=12,IF(I9=1,LOOKUP(L9,{0;22.1;25.9},{"NORMAL";"SOBREPESO";"OBESIDADE"}),LOOKUP(L9,{0;21.1;24.8},{"NORMAL";"SOBREPESO";"OBESIDADE"})),IF(H9=13,IF(I9=1,LOOKUP(L9,{0;23;27.7},{"NORMAL";"SOBREPESO";"OBESIDADE"}),LOOKUP(L9,{0;21.9;25.9},{"NORMAL";"SOBREPESO";"OBESIDADE"})),IF(H9=14,IF(I9=1,LOOKUP(L9,{0;23.8;27.9},{"NORMAL";"SOBREPESO";"OBESIDADE"}),LOOKUP(L9,{0;22.7;26.9},{"NORMAL";"SOBREPESO";"OBESIDADE"})),IF(H9=15,IF(I9=1,LOOKUP(L9,{0;24.2;28.8},{"NORMAL";"SOBREPESO";"OBESIDADE"}),LOOKUP(L9,{0;23.6;27.7},{"NORMAL";"SOBREPESO";"OBESIDADE"})))))))))))</f>
        <v>NORMAL</v>
      </c>
      <c r="P9" t="str">
        <f t="shared" si="3"/>
        <v>Normal</v>
      </c>
    </row>
    <row r="10" spans="2:16" ht="17">
      <c r="B10" s="3">
        <v>11</v>
      </c>
      <c r="C10" s="3">
        <v>17.2</v>
      </c>
      <c r="D10" s="3">
        <v>20.3</v>
      </c>
      <c r="E10" s="3">
        <v>23.7</v>
      </c>
      <c r="G10" t="s">
        <v>17</v>
      </c>
      <c r="H10" s="4">
        <v>8</v>
      </c>
      <c r="I10" s="4">
        <v>2</v>
      </c>
      <c r="J10" s="4">
        <v>24.9</v>
      </c>
      <c r="K10" s="4">
        <v>1.31</v>
      </c>
      <c r="L10" s="6">
        <f t="shared" si="0"/>
        <v>14.509643960142181</v>
      </c>
      <c r="M10" s="5" t="str">
        <f t="shared" si="1"/>
        <v>NORMAL</v>
      </c>
      <c r="N10" s="5" t="str">
        <f t="shared" si="2"/>
        <v>NORMAL</v>
      </c>
      <c r="O10" t="str">
        <f>IF(H10=7,IF(I10=1,LOOKUP(L10,{0;17.1;18.9},{"NORMAL";"SOBREPESO";"OBESIDADE"}),LOOKUP(L10,{0;17.3;19.1},{"NORMAL";"SOBREPESO";"OBESIDADE"})),IF(H10=8,IF(I10=1,LOOKUP(L10,{0;18.1;20.3},{"NORMAL";"SOBREPESO";"OBESIDADE"}),LOOKUP(L10,{0;16.7;20.3},{"NORMAL";"SOBREPESO";"OBESIDADE"})),IF(H10=9,IF(I10=1,LOOKUP(L10,{0;19.1;21.7},{"NORMAL";"SOBREPESO";"OBESIDADE"}),LOOKUP(L10,{0;18.8;21.4},{"NORMAL";"SOBREPESO";"OBESIDADE"})),IF(H10=10,IF(I10=1,LOOKUP(L10,{0;20.1;23.2},{"NORMAL";"SOBREPESO";"OBESIDADE"}),LOOKUP(L10,{0;19.6;22.5},{"NORMAL";"SOBREPESO";"OBESIDADE"})),IF(H10=11,IF(I10=1,LOOKUP(L10,{0;21.1;24.5},{"NORMAL";"SOBREPESO";"OBESIDADE"}),LOOKUP(L10,{0;20.3;23.7},{"NORMAL";"SOBREPESO";"OBESIDADE"})),IF(H10=12,IF(I10=1,LOOKUP(L10,{0;22.1;25.9},{"NORMAL";"SOBREPESO";"OBESIDADE"}),LOOKUP(L10,{0;21.1;24.8},{"NORMAL";"SOBREPESO";"OBESIDADE"})),IF(H10=13,IF(I10=1,LOOKUP(L10,{0;23;27.7},{"NORMAL";"SOBREPESO";"OBESIDADE"}),LOOKUP(L10,{0;21.9;25.9},{"NORMAL";"SOBREPESO";"OBESIDADE"})),IF(H10=14,IF(I10=1,LOOKUP(L10,{0;23.8;27.9},{"NORMAL";"SOBREPESO";"OBESIDADE"}),LOOKUP(L10,{0;22.7;26.9},{"NORMAL";"SOBREPESO";"OBESIDADE"})),IF(H10=15,IF(I10=1,LOOKUP(L10,{0;24.2;28.8},{"NORMAL";"SOBREPESO";"OBESIDADE"}),LOOKUP(L10,{0;23.6;27.7},{"NORMAL";"SOBREPESO";"OBESIDADE"})))))))))))</f>
        <v>NORMAL</v>
      </c>
      <c r="P10" t="str">
        <f t="shared" si="3"/>
        <v>Sub Normal</v>
      </c>
    </row>
    <row r="11" spans="2:16" ht="17">
      <c r="B11" s="3">
        <v>12</v>
      </c>
      <c r="C11" s="3">
        <v>17.8</v>
      </c>
      <c r="D11" s="3">
        <v>21.1</v>
      </c>
      <c r="E11" s="3">
        <v>24.8</v>
      </c>
      <c r="G11" t="s">
        <v>18</v>
      </c>
      <c r="H11" s="4">
        <v>9</v>
      </c>
      <c r="I11" s="4">
        <v>2</v>
      </c>
      <c r="J11" s="4">
        <v>40.700000000000003</v>
      </c>
      <c r="K11" s="4">
        <v>1.45</v>
      </c>
      <c r="L11" s="6">
        <f t="shared" si="0"/>
        <v>19.357907253269918</v>
      </c>
      <c r="M11" s="5" t="str">
        <f t="shared" si="1"/>
        <v>OBESIDADE</v>
      </c>
      <c r="N11" s="5" t="str">
        <f t="shared" si="2"/>
        <v>OBESIDADE</v>
      </c>
      <c r="O11" t="str">
        <f>IF(H11=7,IF(I11=1,LOOKUP(L11,{0;17.1;18.9},{"NORMAL";"SOBREPESO";"OBESIDADE"}),LOOKUP(L11,{0;17.3;19.1},{"NORMAL";"SOBREPESO";"OBESIDADE"})),IF(H11=8,IF(I11=1,LOOKUP(L11,{0;18.1;20.3},{"NORMAL";"SOBREPESO";"OBESIDADE"}),LOOKUP(L11,{0;16.7;20.3},{"NORMAL";"SOBREPESO";"OBESIDADE"})),IF(H11=9,IF(I11=1,LOOKUP(L11,{0;19.1;21.7},{"NORMAL";"SOBREPESO";"OBESIDADE"}),LOOKUP(L11,{0;18.8;21.4},{"NORMAL";"SOBREPESO";"OBESIDADE"})),IF(H11=10,IF(I11=1,LOOKUP(L11,{0;20.1;23.2},{"NORMAL";"SOBREPESO";"OBESIDADE"}),LOOKUP(L11,{0;19.6;22.5},{"NORMAL";"SOBREPESO";"OBESIDADE"})),IF(H11=11,IF(I11=1,LOOKUP(L11,{0;21.1;24.5},{"NORMAL";"SOBREPESO";"OBESIDADE"}),LOOKUP(L11,{0;20.3;23.7},{"NORMAL";"SOBREPESO";"OBESIDADE"})),IF(H11=12,IF(I11=1,LOOKUP(L11,{0;22.1;25.9},{"NORMAL";"SOBREPESO";"OBESIDADE"}),LOOKUP(L11,{0;21.1;24.8},{"NORMAL";"SOBREPESO";"OBESIDADE"})),IF(H11=13,IF(I11=1,LOOKUP(L11,{0;23;27.7},{"NORMAL";"SOBREPESO";"OBESIDADE"}),LOOKUP(L11,{0;21.9;25.9},{"NORMAL";"SOBREPESO";"OBESIDADE"})),IF(H11=14,IF(I11=1,LOOKUP(L11,{0;23.8;27.9},{"NORMAL";"SOBREPESO";"OBESIDADE"}),LOOKUP(L11,{0;22.7;26.9},{"NORMAL";"SOBREPESO";"OBESIDADE"})),IF(H11=15,IF(I11=1,LOOKUP(L11,{0;24.2;28.8},{"NORMAL";"SOBREPESO";"OBESIDADE"}),LOOKUP(L11,{0;23.6;27.7},{"NORMAL";"SOBREPESO";"OBESIDADE"})))))))))))</f>
        <v>SOBREPESO</v>
      </c>
      <c r="P11" t="str">
        <f t="shared" si="3"/>
        <v>Sobrepeso</v>
      </c>
    </row>
    <row r="12" spans="2:16" ht="17">
      <c r="B12" s="3">
        <v>13</v>
      </c>
      <c r="C12" s="3">
        <v>18.5</v>
      </c>
      <c r="D12" s="3">
        <v>21.9</v>
      </c>
      <c r="E12" s="3">
        <v>25.9</v>
      </c>
      <c r="G12" t="s">
        <v>19</v>
      </c>
      <c r="H12" s="4">
        <v>8</v>
      </c>
      <c r="I12" s="4">
        <v>2</v>
      </c>
      <c r="J12" s="4">
        <v>32.700000000000003</v>
      </c>
      <c r="K12" s="4">
        <v>1.38</v>
      </c>
      <c r="L12" s="6">
        <f t="shared" si="0"/>
        <v>17.170762444864529</v>
      </c>
      <c r="M12" s="5" t="str">
        <f t="shared" si="1"/>
        <v>SOBREPESO</v>
      </c>
      <c r="N12" s="5" t="str">
        <f t="shared" si="2"/>
        <v>NORMAL</v>
      </c>
      <c r="O12" t="str">
        <f>IF(H12=7,IF(I12=1,LOOKUP(L12,{0;17.1;18.9},{"NORMAL";"SOBREPESO";"OBESIDADE"}),LOOKUP(L12,{0;17.3;19.1},{"NORMAL";"SOBREPESO";"OBESIDADE"})),IF(H12=8,IF(I12=1,LOOKUP(L12,{0;18.1;20.3},{"NORMAL";"SOBREPESO";"OBESIDADE"}),LOOKUP(L12,{0;16.7;20.3},{"NORMAL";"SOBREPESO";"OBESIDADE"})),IF(H12=9,IF(I12=1,LOOKUP(L12,{0;19.1;21.7},{"NORMAL";"SOBREPESO";"OBESIDADE"}),LOOKUP(L12,{0;18.8;21.4},{"NORMAL";"SOBREPESO";"OBESIDADE"})),IF(H12=10,IF(I12=1,LOOKUP(L12,{0;20.1;23.2},{"NORMAL";"SOBREPESO";"OBESIDADE"}),LOOKUP(L12,{0;19.6;22.5},{"NORMAL";"SOBREPESO";"OBESIDADE"})),IF(H12=11,IF(I12=1,LOOKUP(L12,{0;21.1;24.5},{"NORMAL";"SOBREPESO";"OBESIDADE"}),LOOKUP(L12,{0;20.3;23.7},{"NORMAL";"SOBREPESO";"OBESIDADE"})),IF(H12=12,IF(I12=1,LOOKUP(L12,{0;22.1;25.9},{"NORMAL";"SOBREPESO";"OBESIDADE"}),LOOKUP(L12,{0;21.1;24.8},{"NORMAL";"SOBREPESO";"OBESIDADE"})),IF(H12=13,IF(I12=1,LOOKUP(L12,{0;23;27.7},{"NORMAL";"SOBREPESO";"OBESIDADE"}),LOOKUP(L12,{0;21.9;25.9},{"NORMAL";"SOBREPESO";"OBESIDADE"})),IF(H12=14,IF(I12=1,LOOKUP(L12,{0;23.8;27.9},{"NORMAL";"SOBREPESO";"OBESIDADE"}),LOOKUP(L12,{0;22.7;26.9},{"NORMAL";"SOBREPESO";"OBESIDADE"})),IF(H12=15,IF(I12=1,LOOKUP(L12,{0;24.2;28.8},{"NORMAL";"SOBREPESO";"OBESIDADE"}),LOOKUP(L12,{0;23.6;27.7},{"NORMAL";"SOBREPESO";"OBESIDADE"})))))))))))</f>
        <v>SOBREPESO</v>
      </c>
      <c r="P12" t="str">
        <f t="shared" si="3"/>
        <v>Sobrepeso</v>
      </c>
    </row>
    <row r="13" spans="2:16" ht="17">
      <c r="B13" s="3">
        <v>14</v>
      </c>
      <c r="C13" s="3">
        <v>19.2</v>
      </c>
      <c r="D13" s="3">
        <v>22.7</v>
      </c>
      <c r="E13" s="3">
        <v>26.9</v>
      </c>
      <c r="G13" t="s">
        <v>20</v>
      </c>
      <c r="H13" s="4">
        <v>8</v>
      </c>
      <c r="I13" s="4">
        <v>1</v>
      </c>
      <c r="J13" s="4">
        <v>25.4</v>
      </c>
      <c r="K13" s="4">
        <v>1.33</v>
      </c>
      <c r="L13" s="6">
        <f t="shared" si="0"/>
        <v>14.359206286392672</v>
      </c>
      <c r="M13" s="5" t="str">
        <f t="shared" si="1"/>
        <v>NORMAL</v>
      </c>
      <c r="N13" s="5" t="str">
        <f t="shared" si="2"/>
        <v>NORMAL</v>
      </c>
      <c r="O13" t="str">
        <f>IF(H13=7,IF(I13=1,LOOKUP(L13,{0;17.1;18.9},{"NORMAL";"SOBREPESO";"OBESIDADE"}),LOOKUP(L13,{0;17.3;19.1},{"NORMAL";"SOBREPESO";"OBESIDADE"})),IF(H13=8,IF(I13=1,LOOKUP(L13,{0;18.1;20.3},{"NORMAL";"SOBREPESO";"OBESIDADE"}),LOOKUP(L13,{0;16.7;20.3},{"NORMAL";"SOBREPESO";"OBESIDADE"})),IF(H13=9,IF(I13=1,LOOKUP(L13,{0;19.1;21.7},{"NORMAL";"SOBREPESO";"OBESIDADE"}),LOOKUP(L13,{0;18.8;21.4},{"NORMAL";"SOBREPESO";"OBESIDADE"})),IF(H13=10,IF(I13=1,LOOKUP(L13,{0;20.1;23.2},{"NORMAL";"SOBREPESO";"OBESIDADE"}),LOOKUP(L13,{0;19.6;22.5},{"NORMAL";"SOBREPESO";"OBESIDADE"})),IF(H13=11,IF(I13=1,LOOKUP(L13,{0;21.1;24.5},{"NORMAL";"SOBREPESO";"OBESIDADE"}),LOOKUP(L13,{0;20.3;23.7},{"NORMAL";"SOBREPESO";"OBESIDADE"})),IF(H13=12,IF(I13=1,LOOKUP(L13,{0;22.1;25.9},{"NORMAL";"SOBREPESO";"OBESIDADE"}),LOOKUP(L13,{0;21.1;24.8},{"NORMAL";"SOBREPESO";"OBESIDADE"})),IF(H13=13,IF(I13=1,LOOKUP(L13,{0;23;27.7},{"NORMAL";"SOBREPESO";"OBESIDADE"}),LOOKUP(L13,{0;21.9;25.9},{"NORMAL";"SOBREPESO";"OBESIDADE"})),IF(H13=14,IF(I13=1,LOOKUP(L13,{0;23.8;27.9},{"NORMAL";"SOBREPESO";"OBESIDADE"}),LOOKUP(L13,{0;22.7;26.9},{"NORMAL";"SOBREPESO";"OBESIDADE"})),IF(H13=15,IF(I13=1,LOOKUP(L13,{0;24.2;28.8},{"NORMAL";"SOBREPESO";"OBESIDADE"}),LOOKUP(L13,{0;23.6;27.7},{"NORMAL";"SOBREPESO";"OBESIDADE"})))))))))))</f>
        <v>NORMAL</v>
      </c>
      <c r="P13" t="str">
        <f t="shared" si="3"/>
        <v>Sub Normal</v>
      </c>
    </row>
    <row r="14" spans="2:16" ht="17">
      <c r="B14" s="3">
        <v>15</v>
      </c>
      <c r="C14" s="3">
        <v>19.899999999999999</v>
      </c>
      <c r="D14" s="3">
        <v>23.6</v>
      </c>
      <c r="E14" s="3">
        <v>27.7</v>
      </c>
      <c r="G14" t="s">
        <v>21</v>
      </c>
      <c r="H14" s="4">
        <v>8</v>
      </c>
      <c r="I14" s="4">
        <v>2</v>
      </c>
      <c r="J14" s="4">
        <v>52</v>
      </c>
      <c r="K14" s="4">
        <v>1.4</v>
      </c>
      <c r="L14" s="6">
        <f t="shared" si="0"/>
        <v>26.530612244897963</v>
      </c>
      <c r="M14" s="5" t="str">
        <f t="shared" si="1"/>
        <v>OBESIDADE</v>
      </c>
      <c r="N14" s="5" t="str">
        <f t="shared" si="2"/>
        <v>OBESIDADE</v>
      </c>
      <c r="O14" t="str">
        <f>IF(H14=7,IF(I14=1,LOOKUP(L14,{0;17.1;18.9},{"NORMAL";"SOBREPESO";"OBESIDADE"}),LOOKUP(L14,{0;17.3;19.1},{"NORMAL";"SOBREPESO";"OBESIDADE"})),IF(H14=8,IF(I14=1,LOOKUP(L14,{0;18.1;20.3},{"NORMAL";"SOBREPESO";"OBESIDADE"}),LOOKUP(L14,{0;16.7;20.3},{"NORMAL";"SOBREPESO";"OBESIDADE"})),IF(H14=9,IF(I14=1,LOOKUP(L14,{0;19.1;21.7},{"NORMAL";"SOBREPESO";"OBESIDADE"}),LOOKUP(L14,{0;18.8;21.4},{"NORMAL";"SOBREPESO";"OBESIDADE"})),IF(H14=10,IF(I14=1,LOOKUP(L14,{0;20.1;23.2},{"NORMAL";"SOBREPESO";"OBESIDADE"}),LOOKUP(L14,{0;19.6;22.5},{"NORMAL";"SOBREPESO";"OBESIDADE"})),IF(H14=11,IF(I14=1,LOOKUP(L14,{0;21.1;24.5},{"NORMAL";"SOBREPESO";"OBESIDADE"}),LOOKUP(L14,{0;20.3;23.7},{"NORMAL";"SOBREPESO";"OBESIDADE"})),IF(H14=12,IF(I14=1,LOOKUP(L14,{0;22.1;25.9},{"NORMAL";"SOBREPESO";"OBESIDADE"}),LOOKUP(L14,{0;21.1;24.8},{"NORMAL";"SOBREPESO";"OBESIDADE"})),IF(H14=13,IF(I14=1,LOOKUP(L14,{0;23;27.7},{"NORMAL";"SOBREPESO";"OBESIDADE"}),LOOKUP(L14,{0;21.9;25.9},{"NORMAL";"SOBREPESO";"OBESIDADE"})),IF(H14=14,IF(I14=1,LOOKUP(L14,{0;23.8;27.9},{"NORMAL";"SOBREPESO";"OBESIDADE"}),LOOKUP(L14,{0;22.7;26.9},{"NORMAL";"SOBREPESO";"OBESIDADE"})),IF(H14=15,IF(I14=1,LOOKUP(L14,{0;24.2;28.8},{"NORMAL";"SOBREPESO";"OBESIDADE"}),LOOKUP(L14,{0;23.6;27.7},{"NORMAL";"SOBREPESO";"OBESIDADE"})))))))))))</f>
        <v>OBESIDADE</v>
      </c>
      <c r="P14" t="str">
        <f t="shared" si="3"/>
        <v>Obesidade</v>
      </c>
    </row>
    <row r="15" spans="2:16">
      <c r="G15" t="s">
        <v>22</v>
      </c>
      <c r="H15" s="4">
        <v>8</v>
      </c>
      <c r="I15" s="4">
        <v>1</v>
      </c>
      <c r="J15" s="4">
        <v>24.1</v>
      </c>
      <c r="K15" s="4">
        <v>1.25</v>
      </c>
      <c r="L15" s="6">
        <f t="shared" si="0"/>
        <v>15.424000000000001</v>
      </c>
      <c r="M15" s="5" t="str">
        <f t="shared" si="1"/>
        <v>NORMAL</v>
      </c>
      <c r="N15" s="5" t="str">
        <f t="shared" si="2"/>
        <v>NORMAL</v>
      </c>
      <c r="O15" t="str">
        <f>IF(H15=7,IF(I15=1,LOOKUP(L15,{0;17.1;18.9},{"NORMAL";"SOBREPESO";"OBESIDADE"}),LOOKUP(L15,{0;17.3;19.1},{"NORMAL";"SOBREPESO";"OBESIDADE"})),IF(H15=8,IF(I15=1,LOOKUP(L15,{0;18.1;20.3},{"NORMAL";"SOBREPESO";"OBESIDADE"}),LOOKUP(L15,{0;16.7;20.3},{"NORMAL";"SOBREPESO";"OBESIDADE"})),IF(H15=9,IF(I15=1,LOOKUP(L15,{0;19.1;21.7},{"NORMAL";"SOBREPESO";"OBESIDADE"}),LOOKUP(L15,{0;18.8;21.4},{"NORMAL";"SOBREPESO";"OBESIDADE"})),IF(H15=10,IF(I15=1,LOOKUP(L15,{0;20.1;23.2},{"NORMAL";"SOBREPESO";"OBESIDADE"}),LOOKUP(L15,{0;19.6;22.5},{"NORMAL";"SOBREPESO";"OBESIDADE"})),IF(H15=11,IF(I15=1,LOOKUP(L15,{0;21.1;24.5},{"NORMAL";"SOBREPESO";"OBESIDADE"}),LOOKUP(L15,{0;20.3;23.7},{"NORMAL";"SOBREPESO";"OBESIDADE"})),IF(H15=12,IF(I15=1,LOOKUP(L15,{0;22.1;25.9},{"NORMAL";"SOBREPESO";"OBESIDADE"}),LOOKUP(L15,{0;21.1;24.8},{"NORMAL";"SOBREPESO";"OBESIDADE"})),IF(H15=13,IF(I15=1,LOOKUP(L15,{0;23;27.7},{"NORMAL";"SOBREPESO";"OBESIDADE"}),LOOKUP(L15,{0;21.9;25.9},{"NORMAL";"SOBREPESO";"OBESIDADE"})),IF(H15=14,IF(I15=1,LOOKUP(L15,{0;23.8;27.9},{"NORMAL";"SOBREPESO";"OBESIDADE"}),LOOKUP(L15,{0;22.7;26.9},{"NORMAL";"SOBREPESO";"OBESIDADE"})),IF(H15=15,IF(I15=1,LOOKUP(L15,{0;24.2;28.8},{"NORMAL";"SOBREPESO";"OBESIDADE"}),LOOKUP(L15,{0;23.6;27.7},{"NORMAL";"SOBREPESO";"OBESIDADE"})))))))))))</f>
        <v>NORMAL</v>
      </c>
      <c r="P15" t="str">
        <f t="shared" si="3"/>
        <v>Sub Normal</v>
      </c>
    </row>
    <row r="16" spans="2:16" ht="17">
      <c r="B16" s="1" t="s">
        <v>5</v>
      </c>
      <c r="G16" t="s">
        <v>23</v>
      </c>
      <c r="H16" s="4">
        <v>7</v>
      </c>
      <c r="I16" s="4">
        <v>2</v>
      </c>
      <c r="J16" s="4">
        <v>25.6</v>
      </c>
      <c r="K16" s="4">
        <v>1.3</v>
      </c>
      <c r="L16" s="6">
        <f t="shared" si="0"/>
        <v>15.147928994082839</v>
      </c>
      <c r="M16" s="5" t="str">
        <f t="shared" si="1"/>
        <v>NORMAL</v>
      </c>
      <c r="N16" s="5" t="str">
        <f t="shared" si="2"/>
        <v>NORMAL</v>
      </c>
      <c r="O16" t="str">
        <f>IF(H16=7,IF(I16=1,LOOKUP(L16,{0;17.1;18.9},{"NORMAL";"SOBREPESO";"OBESIDADE"}),LOOKUP(L16,{0;17.3;19.1},{"NORMAL";"SOBREPESO";"OBESIDADE"})),IF(H16=8,IF(I16=1,LOOKUP(L16,{0;18.1;20.3},{"NORMAL";"SOBREPESO";"OBESIDADE"}),LOOKUP(L16,{0;16.7;20.3},{"NORMAL";"SOBREPESO";"OBESIDADE"})),IF(H16=9,IF(I16=1,LOOKUP(L16,{0;19.1;21.7},{"NORMAL";"SOBREPESO";"OBESIDADE"}),LOOKUP(L16,{0;18.8;21.4},{"NORMAL";"SOBREPESO";"OBESIDADE"})),IF(H16=10,IF(I16=1,LOOKUP(L16,{0;20.1;23.2},{"NORMAL";"SOBREPESO";"OBESIDADE"}),LOOKUP(L16,{0;19.6;22.5},{"NORMAL";"SOBREPESO";"OBESIDADE"})),IF(H16=11,IF(I16=1,LOOKUP(L16,{0;21.1;24.5},{"NORMAL";"SOBREPESO";"OBESIDADE"}),LOOKUP(L16,{0;20.3;23.7},{"NORMAL";"SOBREPESO";"OBESIDADE"})),IF(H16=12,IF(I16=1,LOOKUP(L16,{0;22.1;25.9},{"NORMAL";"SOBREPESO";"OBESIDADE"}),LOOKUP(L16,{0;21.1;24.8},{"NORMAL";"SOBREPESO";"OBESIDADE"})),IF(H16=13,IF(I16=1,LOOKUP(L16,{0;23;27.7},{"NORMAL";"SOBREPESO";"OBESIDADE"}),LOOKUP(L16,{0;21.9;25.9},{"NORMAL";"SOBREPESO";"OBESIDADE"})),IF(H16=14,IF(I16=1,LOOKUP(L16,{0;23.8;27.9},{"NORMAL";"SOBREPESO";"OBESIDADE"}),LOOKUP(L16,{0;22.7;26.9},{"NORMAL";"SOBREPESO";"OBESIDADE"})),IF(H16=15,IF(I16=1,LOOKUP(L16,{0;24.2;28.8},{"NORMAL";"SOBREPESO";"OBESIDADE"}),LOOKUP(L16,{0;23.6;27.7},{"NORMAL";"SOBREPESO";"OBESIDADE"})))))))))))</f>
        <v>NORMAL</v>
      </c>
      <c r="P16" t="str">
        <f t="shared" si="3"/>
        <v>Normal</v>
      </c>
    </row>
    <row r="17" spans="2:16" ht="17">
      <c r="B17" s="2" t="s">
        <v>1</v>
      </c>
      <c r="C17" s="2" t="s">
        <v>2</v>
      </c>
      <c r="D17" s="2" t="s">
        <v>3</v>
      </c>
      <c r="E17" s="2" t="s">
        <v>4</v>
      </c>
      <c r="G17" t="s">
        <v>24</v>
      </c>
      <c r="H17" s="4">
        <v>8</v>
      </c>
      <c r="I17" s="4">
        <v>2</v>
      </c>
      <c r="J17" s="4">
        <v>29.5</v>
      </c>
      <c r="K17" s="4">
        <v>1.89</v>
      </c>
      <c r="L17" s="6">
        <f t="shared" si="0"/>
        <v>8.2584474118865661</v>
      </c>
      <c r="M17" s="5" t="str">
        <f t="shared" si="1"/>
        <v>NORMAL</v>
      </c>
      <c r="N17" s="5" t="str">
        <f t="shared" si="2"/>
        <v>NORMAL</v>
      </c>
      <c r="O17" t="str">
        <f>IF(H17=7,IF(I17=1,LOOKUP(L17,{0;17.1;18.9},{"NORMAL";"SOBREPESO";"OBESIDADE"}),LOOKUP(L17,{0;17.3;19.1},{"NORMAL";"SOBREPESO";"OBESIDADE"})),IF(H17=8,IF(I17=1,LOOKUP(L17,{0;18.1;20.3},{"NORMAL";"SOBREPESO";"OBESIDADE"}),LOOKUP(L17,{0;16.7;20.3},{"NORMAL";"SOBREPESO";"OBESIDADE"})),IF(H17=9,IF(I17=1,LOOKUP(L17,{0;19.1;21.7},{"NORMAL";"SOBREPESO";"OBESIDADE"}),LOOKUP(L17,{0;18.8;21.4},{"NORMAL";"SOBREPESO";"OBESIDADE"})),IF(H17=10,IF(I17=1,LOOKUP(L17,{0;20.1;23.2},{"NORMAL";"SOBREPESO";"OBESIDADE"}),LOOKUP(L17,{0;19.6;22.5},{"NORMAL";"SOBREPESO";"OBESIDADE"})),IF(H17=11,IF(I17=1,LOOKUP(L17,{0;21.1;24.5},{"NORMAL";"SOBREPESO";"OBESIDADE"}),LOOKUP(L17,{0;20.3;23.7},{"NORMAL";"SOBREPESO";"OBESIDADE"})),IF(H17=12,IF(I17=1,LOOKUP(L17,{0;22.1;25.9},{"NORMAL";"SOBREPESO";"OBESIDADE"}),LOOKUP(L17,{0;21.1;24.8},{"NORMAL";"SOBREPESO";"OBESIDADE"})),IF(H17=13,IF(I17=1,LOOKUP(L17,{0;23;27.7},{"NORMAL";"SOBREPESO";"OBESIDADE"}),LOOKUP(L17,{0;21.9;25.9},{"NORMAL";"SOBREPESO";"OBESIDADE"})),IF(H17=14,IF(I17=1,LOOKUP(L17,{0;23.8;27.9},{"NORMAL";"SOBREPESO";"OBESIDADE"}),LOOKUP(L17,{0;22.7;26.9},{"NORMAL";"SOBREPESO";"OBESIDADE"})),IF(H17=15,IF(I17=1,LOOKUP(L17,{0;24.2;28.8},{"NORMAL";"SOBREPESO";"OBESIDADE"}),LOOKUP(L17,{0;23.6;27.7},{"NORMAL";"SOBREPESO";"OBESIDADE"})))))))))))</f>
        <v>NORMAL</v>
      </c>
      <c r="P17" t="str">
        <f t="shared" si="3"/>
        <v>Sub Normal</v>
      </c>
    </row>
    <row r="18" spans="2:16" ht="17">
      <c r="B18" s="3">
        <v>6</v>
      </c>
      <c r="C18" s="3">
        <v>14.3</v>
      </c>
      <c r="D18" s="3">
        <v>16.100000000000001</v>
      </c>
      <c r="E18" s="3">
        <v>17.399999999999999</v>
      </c>
      <c r="G18" t="s">
        <v>25</v>
      </c>
      <c r="H18" s="4">
        <v>9</v>
      </c>
      <c r="I18" s="4">
        <v>1</v>
      </c>
      <c r="J18" s="4">
        <v>32</v>
      </c>
      <c r="K18" s="4">
        <v>1.3</v>
      </c>
      <c r="L18" s="6">
        <f t="shared" si="0"/>
        <v>18.934911242603548</v>
      </c>
      <c r="M18" s="5" t="str">
        <f t="shared" si="1"/>
        <v>OBESIDADE</v>
      </c>
      <c r="N18" s="5" t="str">
        <f t="shared" si="2"/>
        <v>SOBREPESO</v>
      </c>
      <c r="O18" t="str">
        <f>IF(H18=7,IF(I18=1,LOOKUP(L18,{0;17.1;18.9},{"NORMAL";"SOBREPESO";"OBESIDADE"}),LOOKUP(L18,{0;17.3;19.1},{"NORMAL";"SOBREPESO";"OBESIDADE"})),IF(H18=8,IF(I18=1,LOOKUP(L18,{0;18.1;20.3},{"NORMAL";"SOBREPESO";"OBESIDADE"}),LOOKUP(L18,{0;16.7;20.3},{"NORMAL";"SOBREPESO";"OBESIDADE"})),IF(H18=9,IF(I18=1,LOOKUP(L18,{0;19.1;21.7},{"NORMAL";"SOBREPESO";"OBESIDADE"}),LOOKUP(L18,{0;18.8;21.4},{"NORMAL";"SOBREPESO";"OBESIDADE"})),IF(H18=10,IF(I18=1,LOOKUP(L18,{0;20.1;23.2},{"NORMAL";"SOBREPESO";"OBESIDADE"}),LOOKUP(L18,{0;19.6;22.5},{"NORMAL";"SOBREPESO";"OBESIDADE"})),IF(H18=11,IF(I18=1,LOOKUP(L18,{0;21.1;24.5},{"NORMAL";"SOBREPESO";"OBESIDADE"}),LOOKUP(L18,{0;20.3;23.7},{"NORMAL";"SOBREPESO";"OBESIDADE"})),IF(H18=12,IF(I18=1,LOOKUP(L18,{0;22.1;25.9},{"NORMAL";"SOBREPESO";"OBESIDADE"}),LOOKUP(L18,{0;21.1;24.8},{"NORMAL";"SOBREPESO";"OBESIDADE"})),IF(H18=13,IF(I18=1,LOOKUP(L18,{0;23;27.7},{"NORMAL";"SOBREPESO";"OBESIDADE"}),LOOKUP(L18,{0;21.9;25.9},{"NORMAL";"SOBREPESO";"OBESIDADE"})),IF(H18=14,IF(I18=1,LOOKUP(L18,{0;23.8;27.9},{"NORMAL";"SOBREPESO";"OBESIDADE"}),LOOKUP(L18,{0;22.7;26.9},{"NORMAL";"SOBREPESO";"OBESIDADE"})),IF(H18=15,IF(I18=1,LOOKUP(L18,{0;24.2;28.8},{"NORMAL";"SOBREPESO";"OBESIDADE"}),LOOKUP(L18,{0;23.6;27.7},{"NORMAL";"SOBREPESO";"OBESIDADE"})))))))))))</f>
        <v>NORMAL</v>
      </c>
      <c r="P18" t="str">
        <f t="shared" si="3"/>
        <v>Normal</v>
      </c>
    </row>
    <row r="19" spans="2:16" ht="17">
      <c r="B19" s="3">
        <v>7</v>
      </c>
      <c r="C19" s="3">
        <v>14.9</v>
      </c>
      <c r="D19" s="3">
        <v>17.100000000000001</v>
      </c>
      <c r="E19" s="3">
        <v>18.899999999999999</v>
      </c>
      <c r="G19" t="s">
        <v>26</v>
      </c>
      <c r="H19" s="4">
        <v>8</v>
      </c>
      <c r="I19" s="4">
        <v>1</v>
      </c>
      <c r="J19" s="4">
        <v>35.6</v>
      </c>
      <c r="K19" s="4">
        <v>1.34</v>
      </c>
      <c r="L19" s="6">
        <f t="shared" si="0"/>
        <v>19.826241924704831</v>
      </c>
      <c r="M19" s="5" t="str">
        <f t="shared" si="1"/>
        <v>OBESIDADE</v>
      </c>
      <c r="N19" s="5" t="str">
        <f t="shared" si="2"/>
        <v>OBESIDADE</v>
      </c>
      <c r="O19" t="str">
        <f>IF(H19=7,IF(I19=1,LOOKUP(L19,{0;17.1;18.9},{"NORMAL";"SOBREPESO";"OBESIDADE"}),LOOKUP(L19,{0;17.3;19.1},{"NORMAL";"SOBREPESO";"OBESIDADE"})),IF(H19=8,IF(I19=1,LOOKUP(L19,{0;18.1;20.3},{"NORMAL";"SOBREPESO";"OBESIDADE"}),LOOKUP(L19,{0;16.7;20.3},{"NORMAL";"SOBREPESO";"OBESIDADE"})),IF(H19=9,IF(I19=1,LOOKUP(L19,{0;19.1;21.7},{"NORMAL";"SOBREPESO";"OBESIDADE"}),LOOKUP(L19,{0;18.8;21.4},{"NORMAL";"SOBREPESO";"OBESIDADE"})),IF(H19=10,IF(I19=1,LOOKUP(L19,{0;20.1;23.2},{"NORMAL";"SOBREPESO";"OBESIDADE"}),LOOKUP(L19,{0;19.6;22.5},{"NORMAL";"SOBREPESO";"OBESIDADE"})),IF(H19=11,IF(I19=1,LOOKUP(L19,{0;21.1;24.5},{"NORMAL";"SOBREPESO";"OBESIDADE"}),LOOKUP(L19,{0;20.3;23.7},{"NORMAL";"SOBREPESO";"OBESIDADE"})),IF(H19=12,IF(I19=1,LOOKUP(L19,{0;22.1;25.9},{"NORMAL";"SOBREPESO";"OBESIDADE"}),LOOKUP(L19,{0;21.1;24.8},{"NORMAL";"SOBREPESO";"OBESIDADE"})),IF(H19=13,IF(I19=1,LOOKUP(L19,{0;23;27.7},{"NORMAL";"SOBREPESO";"OBESIDADE"}),LOOKUP(L19,{0;21.9;25.9},{"NORMAL";"SOBREPESO";"OBESIDADE"})),IF(H19=14,IF(I19=1,LOOKUP(L19,{0;23.8;27.9},{"NORMAL";"SOBREPESO";"OBESIDADE"}),LOOKUP(L19,{0;22.7;26.9},{"NORMAL";"SOBREPESO";"OBESIDADE"})),IF(H19=15,IF(I19=1,LOOKUP(L19,{0;24.2;28.8},{"NORMAL";"SOBREPESO";"OBESIDADE"}),LOOKUP(L19,{0;23.6;27.7},{"NORMAL";"SOBREPESO";"OBESIDADE"})))))))))))</f>
        <v>SOBREPESO</v>
      </c>
      <c r="P19" t="str">
        <f t="shared" si="3"/>
        <v>Sobrepeso</v>
      </c>
    </row>
    <row r="20" spans="2:16" ht="17">
      <c r="B20" s="3">
        <v>8</v>
      </c>
      <c r="C20" s="3">
        <v>15.6</v>
      </c>
      <c r="D20" s="3">
        <v>18.100000000000001</v>
      </c>
      <c r="E20" s="3">
        <v>20.3</v>
      </c>
      <c r="G20" t="s">
        <v>27</v>
      </c>
      <c r="H20" s="4">
        <v>8</v>
      </c>
      <c r="I20" s="4">
        <v>2</v>
      </c>
      <c r="J20" s="4">
        <v>29.4</v>
      </c>
      <c r="K20" s="4">
        <v>1.29</v>
      </c>
      <c r="L20" s="6">
        <f t="shared" si="0"/>
        <v>17.667207499549303</v>
      </c>
      <c r="M20" s="5" t="str">
        <f t="shared" si="1"/>
        <v>SOBREPESO</v>
      </c>
      <c r="N20" s="5" t="str">
        <f t="shared" si="2"/>
        <v>SOBREPESO</v>
      </c>
      <c r="O20" t="str">
        <f>IF(H20=7,IF(I20=1,LOOKUP(L20,{0;17.1;18.9},{"NORMAL";"SOBREPESO";"OBESIDADE"}),LOOKUP(L20,{0;17.3;19.1},{"NORMAL";"SOBREPESO";"OBESIDADE"})),IF(H20=8,IF(I20=1,LOOKUP(L20,{0;18.1;20.3},{"NORMAL";"SOBREPESO";"OBESIDADE"}),LOOKUP(L20,{0;16.7;20.3},{"NORMAL";"SOBREPESO";"OBESIDADE"})),IF(H20=9,IF(I20=1,LOOKUP(L20,{0;19.1;21.7},{"NORMAL";"SOBREPESO";"OBESIDADE"}),LOOKUP(L20,{0;18.8;21.4},{"NORMAL";"SOBREPESO";"OBESIDADE"})),IF(H20=10,IF(I20=1,LOOKUP(L20,{0;20.1;23.2},{"NORMAL";"SOBREPESO";"OBESIDADE"}),LOOKUP(L20,{0;19.6;22.5},{"NORMAL";"SOBREPESO";"OBESIDADE"})),IF(H20=11,IF(I20=1,LOOKUP(L20,{0;21.1;24.5},{"NORMAL";"SOBREPESO";"OBESIDADE"}),LOOKUP(L20,{0;20.3;23.7},{"NORMAL";"SOBREPESO";"OBESIDADE"})),IF(H20=12,IF(I20=1,LOOKUP(L20,{0;22.1;25.9},{"NORMAL";"SOBREPESO";"OBESIDADE"}),LOOKUP(L20,{0;21.1;24.8},{"NORMAL";"SOBREPESO";"OBESIDADE"})),IF(H20=13,IF(I20=1,LOOKUP(L20,{0;23;27.7},{"NORMAL";"SOBREPESO";"OBESIDADE"}),LOOKUP(L20,{0;21.9;25.9},{"NORMAL";"SOBREPESO";"OBESIDADE"})),IF(H20=14,IF(I20=1,LOOKUP(L20,{0;23.8;27.9},{"NORMAL";"SOBREPESO";"OBESIDADE"}),LOOKUP(L20,{0;22.7;26.9},{"NORMAL";"SOBREPESO";"OBESIDADE"})),IF(H20=15,IF(I20=1,LOOKUP(L20,{0;24.2;28.8},{"NORMAL";"SOBREPESO";"OBESIDADE"}),LOOKUP(L20,{0;23.6;27.7},{"NORMAL";"SOBREPESO";"OBESIDADE"})))))))))))</f>
        <v>SOBREPESO</v>
      </c>
      <c r="P20" t="str">
        <f t="shared" si="3"/>
        <v>Sobrepeso</v>
      </c>
    </row>
    <row r="21" spans="2:16" ht="17">
      <c r="B21" s="3">
        <v>9</v>
      </c>
      <c r="C21" s="3">
        <v>16.3</v>
      </c>
      <c r="D21" s="3">
        <v>19.100000000000001</v>
      </c>
      <c r="E21" s="3">
        <v>21.7</v>
      </c>
      <c r="G21" t="s">
        <v>28</v>
      </c>
      <c r="H21" s="4">
        <v>7</v>
      </c>
      <c r="I21" s="4">
        <v>2</v>
      </c>
      <c r="J21" s="4">
        <v>33.700000000000003</v>
      </c>
      <c r="K21" s="4">
        <v>1.25</v>
      </c>
      <c r="L21" s="6">
        <f t="shared" si="0"/>
        <v>21.568000000000001</v>
      </c>
      <c r="M21" s="5" t="str">
        <f t="shared" si="1"/>
        <v>OBESIDADE</v>
      </c>
      <c r="N21" s="5" t="str">
        <f t="shared" si="2"/>
        <v>OBESIDADE</v>
      </c>
      <c r="O21" t="str">
        <f>IF(H21=7,IF(I21=1,LOOKUP(L21,{0;17.1;18.9},{"NORMAL";"SOBREPESO";"OBESIDADE"}),LOOKUP(L21,{0;17.3;19.1},{"NORMAL";"SOBREPESO";"OBESIDADE"})),IF(H21=8,IF(I21=1,LOOKUP(L21,{0;18.1;20.3},{"NORMAL";"SOBREPESO";"OBESIDADE"}),LOOKUP(L21,{0;16.7;20.3},{"NORMAL";"SOBREPESO";"OBESIDADE"})),IF(H21=9,IF(I21=1,LOOKUP(L21,{0;19.1;21.7},{"NORMAL";"SOBREPESO";"OBESIDADE"}),LOOKUP(L21,{0;18.8;21.4},{"NORMAL";"SOBREPESO";"OBESIDADE"})),IF(H21=10,IF(I21=1,LOOKUP(L21,{0;20.1;23.2},{"NORMAL";"SOBREPESO";"OBESIDADE"}),LOOKUP(L21,{0;19.6;22.5},{"NORMAL";"SOBREPESO";"OBESIDADE"})),IF(H21=11,IF(I21=1,LOOKUP(L21,{0;21.1;24.5},{"NORMAL";"SOBREPESO";"OBESIDADE"}),LOOKUP(L21,{0;20.3;23.7},{"NORMAL";"SOBREPESO";"OBESIDADE"})),IF(H21=12,IF(I21=1,LOOKUP(L21,{0;22.1;25.9},{"NORMAL";"SOBREPESO";"OBESIDADE"}),LOOKUP(L21,{0;21.1;24.8},{"NORMAL";"SOBREPESO";"OBESIDADE"})),IF(H21=13,IF(I21=1,LOOKUP(L21,{0;23;27.7},{"NORMAL";"SOBREPESO";"OBESIDADE"}),LOOKUP(L21,{0;21.9;25.9},{"NORMAL";"SOBREPESO";"OBESIDADE"})),IF(H21=14,IF(I21=1,LOOKUP(L21,{0;23.8;27.9},{"NORMAL";"SOBREPESO";"OBESIDADE"}),LOOKUP(L21,{0;22.7;26.9},{"NORMAL";"SOBREPESO";"OBESIDADE"})),IF(H21=15,IF(I21=1,LOOKUP(L21,{0;24.2;28.8},{"NORMAL";"SOBREPESO";"OBESIDADE"}),LOOKUP(L21,{0;23.6;27.7},{"NORMAL";"SOBREPESO";"OBESIDADE"})))))))))))</f>
        <v>OBESIDADE</v>
      </c>
      <c r="P21" t="str">
        <f t="shared" si="3"/>
        <v>Obesidade</v>
      </c>
    </row>
    <row r="22" spans="2:16" ht="17">
      <c r="B22" s="3">
        <v>10</v>
      </c>
      <c r="C22" s="3">
        <v>17</v>
      </c>
      <c r="D22" s="3">
        <v>20.100000000000001</v>
      </c>
      <c r="E22" s="3">
        <v>23.2</v>
      </c>
      <c r="G22" t="s">
        <v>29</v>
      </c>
      <c r="H22" s="4">
        <v>7</v>
      </c>
      <c r="I22" s="4">
        <v>1</v>
      </c>
      <c r="J22" s="4">
        <v>33.6</v>
      </c>
      <c r="K22" s="4">
        <v>1.33</v>
      </c>
      <c r="L22" s="6">
        <f t="shared" si="0"/>
        <v>18.994855559952512</v>
      </c>
      <c r="M22" s="5" t="str">
        <f t="shared" si="1"/>
        <v>OBESIDADE</v>
      </c>
      <c r="N22" s="5" t="str">
        <f t="shared" si="2"/>
        <v>SOBREPESO</v>
      </c>
      <c r="O22" t="str">
        <f>IF(H22=7,IF(I22=1,LOOKUP(L22,{0;17.1;18.9},{"NORMAL";"SOBREPESO";"OBESIDADE"}),LOOKUP(L22,{0;17.3;19.1},{"NORMAL";"SOBREPESO";"OBESIDADE"})),IF(H22=8,IF(I22=1,LOOKUP(L22,{0;18.1;20.3},{"NORMAL";"SOBREPESO";"OBESIDADE"}),LOOKUP(L22,{0;16.7;20.3},{"NORMAL";"SOBREPESO";"OBESIDADE"})),IF(H22=9,IF(I22=1,LOOKUP(L22,{0;19.1;21.7},{"NORMAL";"SOBREPESO";"OBESIDADE"}),LOOKUP(L22,{0;18.8;21.4},{"NORMAL";"SOBREPESO";"OBESIDADE"})),IF(H22=10,IF(I22=1,LOOKUP(L22,{0;20.1;23.2},{"NORMAL";"SOBREPESO";"OBESIDADE"}),LOOKUP(L22,{0;19.6;22.5},{"NORMAL";"SOBREPESO";"OBESIDADE"})),IF(H22=11,IF(I22=1,LOOKUP(L22,{0;21.1;24.5},{"NORMAL";"SOBREPESO";"OBESIDADE"}),LOOKUP(L22,{0;20.3;23.7},{"NORMAL";"SOBREPESO";"OBESIDADE"})),IF(H22=12,IF(I22=1,LOOKUP(L22,{0;22.1;25.9},{"NORMAL";"SOBREPESO";"OBESIDADE"}),LOOKUP(L22,{0;21.1;24.8},{"NORMAL";"SOBREPESO";"OBESIDADE"})),IF(H22=13,IF(I22=1,LOOKUP(L22,{0;23;27.7},{"NORMAL";"SOBREPESO";"OBESIDADE"}),LOOKUP(L22,{0;21.9;25.9},{"NORMAL";"SOBREPESO";"OBESIDADE"})),IF(H22=14,IF(I22=1,LOOKUP(L22,{0;23.8;27.9},{"NORMAL";"SOBREPESO";"OBESIDADE"}),LOOKUP(L22,{0;22.7;26.9},{"NORMAL";"SOBREPESO";"OBESIDADE"})),IF(H22=15,IF(I22=1,LOOKUP(L22,{0;24.2;28.8},{"NORMAL";"SOBREPESO";"OBESIDADE"}),LOOKUP(L22,{0;23.6;27.7},{"NORMAL";"SOBREPESO";"OBESIDADE"})))))))))))</f>
        <v>OBESIDADE</v>
      </c>
      <c r="P22" t="str">
        <f t="shared" si="3"/>
        <v>Obesidade</v>
      </c>
    </row>
    <row r="23" spans="2:16" ht="17">
      <c r="B23" s="3">
        <v>11</v>
      </c>
      <c r="C23" s="3">
        <v>17.600000000000001</v>
      </c>
      <c r="D23" s="3">
        <v>21.1</v>
      </c>
      <c r="E23" s="3">
        <v>24.5</v>
      </c>
      <c r="G23" t="s">
        <v>30</v>
      </c>
      <c r="H23" s="4">
        <v>8</v>
      </c>
      <c r="I23" s="4">
        <v>1</v>
      </c>
      <c r="J23" s="4">
        <v>21.1</v>
      </c>
      <c r="K23" s="4">
        <v>1.27</v>
      </c>
      <c r="L23" s="6">
        <f t="shared" si="0"/>
        <v>13.082026164052328</v>
      </c>
      <c r="M23" s="5" t="str">
        <f t="shared" si="1"/>
        <v>NORMAL</v>
      </c>
      <c r="N23" s="5" t="str">
        <f>IF(L23&lt;=17.3,"NORMAL",IF(L23&gt;=19.1,"OBESIDADE","SOBREPESO"))</f>
        <v>NORMAL</v>
      </c>
      <c r="O23" t="str">
        <f>IF(H23=7,IF(I23=1,LOOKUP(L23,{0;17.1;18.9},{"NORMAL";"SOBREPESO";"OBESIDADE"}),LOOKUP(L23,{0;17.3;19.1},{"NORMAL";"SOBREPESO";"OBESIDADE"})),IF(H23=8,IF(I23=1,LOOKUP(L23,{0;18.1;20.3},{"NORMAL";"SOBREPESO";"OBESIDADE"}),LOOKUP(L23,{0;16.7;20.3},{"NORMAL";"SOBREPESO";"OBESIDADE"})),IF(H23=9,IF(I23=1,LOOKUP(L23,{0;19.1;21.7},{"NORMAL";"SOBREPESO";"OBESIDADE"}),LOOKUP(L23,{0;18.8;21.4},{"NORMAL";"SOBREPESO";"OBESIDADE"})),IF(H23=10,IF(I23=1,LOOKUP(L23,{0;20.1;23.2},{"NORMAL";"SOBREPESO";"OBESIDADE"}),LOOKUP(L23,{0;19.6;22.5},{"NORMAL";"SOBREPESO";"OBESIDADE"})),IF(H23=11,IF(I23=1,LOOKUP(L23,{0;21.1;24.5},{"NORMAL";"SOBREPESO";"OBESIDADE"}),LOOKUP(L23,{0;20.3;23.7},{"NORMAL";"SOBREPESO";"OBESIDADE"})),IF(H23=12,IF(I23=1,LOOKUP(L23,{0;22.1;25.9},{"NORMAL";"SOBREPESO";"OBESIDADE"}),LOOKUP(L23,{0;21.1;24.8},{"NORMAL";"SOBREPESO";"OBESIDADE"})),IF(H23=13,IF(I23=1,LOOKUP(L23,{0;23;27.7},{"NORMAL";"SOBREPESO";"OBESIDADE"}),LOOKUP(L23,{0;21.9;25.9},{"NORMAL";"SOBREPESO";"OBESIDADE"})),IF(H23=14,IF(I23=1,LOOKUP(L23,{0;23.8;27.9},{"NORMAL";"SOBREPESO";"OBESIDADE"}),LOOKUP(L23,{0;22.7;26.9},{"NORMAL";"SOBREPESO";"OBESIDADE"})),IF(H23=15,IF(I23=1,LOOKUP(L23,{0;24.2;28.8},{"NORMAL";"SOBREPESO";"OBESIDADE"}),LOOKUP(L23,{0;23.6;27.7},{"NORMAL";"SOBREPESO";"OBESIDADE"})))))))))))</f>
        <v>NORMAL</v>
      </c>
      <c r="P23" t="str">
        <f t="shared" si="3"/>
        <v>Sub Normal</v>
      </c>
    </row>
    <row r="24" spans="2:16" ht="17">
      <c r="B24" s="3">
        <v>12</v>
      </c>
      <c r="C24" s="3">
        <v>18.3</v>
      </c>
      <c r="D24" s="3">
        <v>22.1</v>
      </c>
      <c r="E24" s="3">
        <v>25.9</v>
      </c>
      <c r="G24" t="s">
        <v>31</v>
      </c>
      <c r="H24" s="4">
        <v>13</v>
      </c>
      <c r="I24" s="4">
        <v>1</v>
      </c>
      <c r="J24" s="4">
        <v>51.7</v>
      </c>
      <c r="K24" s="4">
        <v>1.55</v>
      </c>
      <c r="L24" s="6">
        <f t="shared" si="0"/>
        <v>21.519250780437044</v>
      </c>
      <c r="M24" s="5" t="str">
        <f t="shared" si="1"/>
        <v>OBESIDADE</v>
      </c>
      <c r="N24" s="5" t="str">
        <f t="shared" ref="N24:N38" si="4">IF(L24&lt;=17.3,"NORMAL",IF(L24&gt;=19.1,"OBESIDADE","SOBREPESO"))</f>
        <v>OBESIDADE</v>
      </c>
      <c r="O24" t="str">
        <f>IF(H24=7,IF(I24=1,LOOKUP(L24,{0;17.1;18.9},{"NORMAL";"SOBREPESO";"OBESIDADE"}),LOOKUP(L24,{0;17.3;19.1},{"NORMAL";"SOBREPESO";"OBESIDADE"})),IF(H24=8,IF(I24=1,LOOKUP(L24,{0;18.1;20.3},{"NORMAL";"SOBREPESO";"OBESIDADE"}),LOOKUP(L24,{0;16.7;20.3},{"NORMAL";"SOBREPESO";"OBESIDADE"})),IF(H24=9,IF(I24=1,LOOKUP(L24,{0;19.1;21.7},{"NORMAL";"SOBREPESO";"OBESIDADE"}),LOOKUP(L24,{0;18.8;21.4},{"NORMAL";"SOBREPESO";"OBESIDADE"})),IF(H24=10,IF(I24=1,LOOKUP(L24,{0;20.1;23.2},{"NORMAL";"SOBREPESO";"OBESIDADE"}),LOOKUP(L24,{0;19.6;22.5},{"NORMAL";"SOBREPESO";"OBESIDADE"})),IF(H24=11,IF(I24=1,LOOKUP(L24,{0;21.1;24.5},{"NORMAL";"SOBREPESO";"OBESIDADE"}),LOOKUP(L24,{0;20.3;23.7},{"NORMAL";"SOBREPESO";"OBESIDADE"})),IF(H24=12,IF(I24=1,LOOKUP(L24,{0;22.1;25.9},{"NORMAL";"SOBREPESO";"OBESIDADE"}),LOOKUP(L24,{0;21.1;24.8},{"NORMAL";"SOBREPESO";"OBESIDADE"})),IF(H24=13,IF(I24=1,LOOKUP(L24,{0;23;27.7},{"NORMAL";"SOBREPESO";"OBESIDADE"}),LOOKUP(L24,{0;21.9;25.9},{"NORMAL";"SOBREPESO";"OBESIDADE"})),IF(H24=14,IF(I24=1,LOOKUP(L24,{0;23.8;27.9},{"NORMAL";"SOBREPESO";"OBESIDADE"}),LOOKUP(L24,{0;22.7;26.9},{"NORMAL";"SOBREPESO";"OBESIDADE"})),IF(H24=15,IF(I24=1,LOOKUP(L24,{0;24.2;28.8},{"NORMAL";"SOBREPESO";"OBESIDADE"}),LOOKUP(L24,{0;23.6;27.7},{"NORMAL";"SOBREPESO";"OBESIDADE"})))))))))))</f>
        <v>NORMAL</v>
      </c>
      <c r="P24" t="str">
        <f t="shared" si="3"/>
        <v>Normal</v>
      </c>
    </row>
    <row r="25" spans="2:16" ht="17">
      <c r="B25" s="3">
        <v>13</v>
      </c>
      <c r="C25" s="3">
        <v>18.899999999999999</v>
      </c>
      <c r="D25" s="3">
        <v>23</v>
      </c>
      <c r="E25" s="3">
        <v>27.7</v>
      </c>
      <c r="G25" t="s">
        <v>32</v>
      </c>
      <c r="H25" s="4">
        <v>14</v>
      </c>
      <c r="I25" s="4">
        <v>1</v>
      </c>
      <c r="J25" s="4">
        <v>47.6</v>
      </c>
      <c r="K25" s="4">
        <v>1.64</v>
      </c>
      <c r="L25" s="6">
        <f t="shared" si="0"/>
        <v>17.697798929208808</v>
      </c>
      <c r="M25" s="5" t="str">
        <f t="shared" si="1"/>
        <v>SOBREPESO</v>
      </c>
      <c r="N25" s="5" t="str">
        <f t="shared" si="4"/>
        <v>SOBREPESO</v>
      </c>
      <c r="O25" t="str">
        <f>IF(H25=7,IF(I25=1,LOOKUP(L25,{0;17.1;18.9},{"NORMAL";"SOBREPESO";"OBESIDADE"}),LOOKUP(L25,{0;17.3;19.1},{"NORMAL";"SOBREPESO";"OBESIDADE"})),IF(H25=8,IF(I25=1,LOOKUP(L25,{0;18.1;20.3},{"NORMAL";"SOBREPESO";"OBESIDADE"}),LOOKUP(L25,{0;16.7;20.3},{"NORMAL";"SOBREPESO";"OBESIDADE"})),IF(H25=9,IF(I25=1,LOOKUP(L25,{0;19.1;21.7},{"NORMAL";"SOBREPESO";"OBESIDADE"}),LOOKUP(L25,{0;18.8;21.4},{"NORMAL";"SOBREPESO";"OBESIDADE"})),IF(H25=10,IF(I25=1,LOOKUP(L25,{0;20.1;23.2},{"NORMAL";"SOBREPESO";"OBESIDADE"}),LOOKUP(L25,{0;19.6;22.5},{"NORMAL";"SOBREPESO";"OBESIDADE"})),IF(H25=11,IF(I25=1,LOOKUP(L25,{0;21.1;24.5},{"NORMAL";"SOBREPESO";"OBESIDADE"}),LOOKUP(L25,{0;20.3;23.7},{"NORMAL";"SOBREPESO";"OBESIDADE"})),IF(H25=12,IF(I25=1,LOOKUP(L25,{0;22.1;25.9},{"NORMAL";"SOBREPESO";"OBESIDADE"}),LOOKUP(L25,{0;21.1;24.8},{"NORMAL";"SOBREPESO";"OBESIDADE"})),IF(H25=13,IF(I25=1,LOOKUP(L25,{0;23;27.7},{"NORMAL";"SOBREPESO";"OBESIDADE"}),LOOKUP(L25,{0;21.9;25.9},{"NORMAL";"SOBREPESO";"OBESIDADE"})),IF(H25=14,IF(I25=1,LOOKUP(L25,{0;23.8;27.9},{"NORMAL";"SOBREPESO";"OBESIDADE"}),LOOKUP(L25,{0;22.7;26.9},{"NORMAL";"SOBREPESO";"OBESIDADE"})),IF(H25=15,IF(I25=1,LOOKUP(L25,{0;24.2;28.8},{"NORMAL";"SOBREPESO";"OBESIDADE"}),LOOKUP(L25,{0;23.6;27.7},{"NORMAL";"SOBREPESO";"OBESIDADE"})))))))))))</f>
        <v>NORMAL</v>
      </c>
      <c r="P25" t="str">
        <f t="shared" si="3"/>
        <v>Sub Normal</v>
      </c>
    </row>
    <row r="26" spans="2:16" ht="17">
      <c r="B26" s="3">
        <v>14</v>
      </c>
      <c r="C26" s="3">
        <v>19.3</v>
      </c>
      <c r="D26" s="3">
        <v>23.8</v>
      </c>
      <c r="E26" s="3">
        <v>27.9</v>
      </c>
      <c r="G26" t="s">
        <v>33</v>
      </c>
      <c r="H26" s="4">
        <v>14</v>
      </c>
      <c r="I26" s="4">
        <v>1</v>
      </c>
      <c r="J26" s="4">
        <v>79.5</v>
      </c>
      <c r="K26" s="4">
        <v>1.71</v>
      </c>
      <c r="L26" s="6">
        <f t="shared" si="0"/>
        <v>27.187852672617218</v>
      </c>
      <c r="M26" s="5" t="str">
        <f t="shared" si="1"/>
        <v>OBESIDADE</v>
      </c>
      <c r="N26" s="5" t="str">
        <f t="shared" si="4"/>
        <v>OBESIDADE</v>
      </c>
      <c r="O26" t="str">
        <f>IF(H26=7,IF(I26=1,LOOKUP(L26,{0;17.1;18.9},{"NORMAL";"SOBREPESO";"OBESIDADE"}),LOOKUP(L26,{0;17.3;19.1},{"NORMAL";"SOBREPESO";"OBESIDADE"})),IF(H26=8,IF(I26=1,LOOKUP(L26,{0;18.1;20.3},{"NORMAL";"SOBREPESO";"OBESIDADE"}),LOOKUP(L26,{0;16.7;20.3},{"NORMAL";"SOBREPESO";"OBESIDADE"})),IF(H26=9,IF(I26=1,LOOKUP(L26,{0;19.1;21.7},{"NORMAL";"SOBREPESO";"OBESIDADE"}),LOOKUP(L26,{0;18.8;21.4},{"NORMAL";"SOBREPESO";"OBESIDADE"})),IF(H26=10,IF(I26=1,LOOKUP(L26,{0;20.1;23.2},{"NORMAL";"SOBREPESO";"OBESIDADE"}),LOOKUP(L26,{0;19.6;22.5},{"NORMAL";"SOBREPESO";"OBESIDADE"})),IF(H26=11,IF(I26=1,LOOKUP(L26,{0;21.1;24.5},{"NORMAL";"SOBREPESO";"OBESIDADE"}),LOOKUP(L26,{0;20.3;23.7},{"NORMAL";"SOBREPESO";"OBESIDADE"})),IF(H26=12,IF(I26=1,LOOKUP(L26,{0;22.1;25.9},{"NORMAL";"SOBREPESO";"OBESIDADE"}),LOOKUP(L26,{0;21.1;24.8},{"NORMAL";"SOBREPESO";"OBESIDADE"})),IF(H26=13,IF(I26=1,LOOKUP(L26,{0;23;27.7},{"NORMAL";"SOBREPESO";"OBESIDADE"}),LOOKUP(L26,{0;21.9;25.9},{"NORMAL";"SOBREPESO";"OBESIDADE"})),IF(H26=14,IF(I26=1,LOOKUP(L26,{0;23.8;27.9},{"NORMAL";"SOBREPESO";"OBESIDADE"}),LOOKUP(L26,{0;22.7;26.9},{"NORMAL";"SOBREPESO";"OBESIDADE"})),IF(H26=15,IF(I26=1,LOOKUP(L26,{0;24.2;28.8},{"NORMAL";"SOBREPESO";"OBESIDADE"}),LOOKUP(L26,{0;23.6;27.7},{"NORMAL";"SOBREPESO";"OBESIDADE"})))))))))))</f>
        <v>SOBREPESO</v>
      </c>
      <c r="P26" t="str">
        <f t="shared" si="3"/>
        <v>Sobrepeso</v>
      </c>
    </row>
    <row r="27" spans="2:16" ht="17">
      <c r="B27" s="3">
        <v>15</v>
      </c>
      <c r="C27" s="3">
        <v>19.600000000000001</v>
      </c>
      <c r="D27" s="3">
        <v>24.2</v>
      </c>
      <c r="E27" s="3">
        <v>28.8</v>
      </c>
      <c r="G27" t="s">
        <v>34</v>
      </c>
      <c r="H27" s="4">
        <v>15</v>
      </c>
      <c r="I27" s="4">
        <v>1</v>
      </c>
      <c r="J27" s="4">
        <v>45</v>
      </c>
      <c r="K27" s="4">
        <v>1.55</v>
      </c>
      <c r="L27" s="6">
        <f t="shared" si="0"/>
        <v>18.730489073881373</v>
      </c>
      <c r="M27" s="5" t="str">
        <f t="shared" si="1"/>
        <v>SOBREPESO</v>
      </c>
      <c r="N27" s="5" t="str">
        <f t="shared" si="4"/>
        <v>SOBREPESO</v>
      </c>
      <c r="O27" t="str">
        <f>IF(H27=7,IF(I27=1,LOOKUP(L27,{0;17.1;18.9},{"NORMAL";"SOBREPESO";"OBESIDADE"}),LOOKUP(L27,{0;17.3;19.1},{"NORMAL";"SOBREPESO";"OBESIDADE"})),IF(H27=8,IF(I27=1,LOOKUP(L27,{0;18.1;20.3},{"NORMAL";"SOBREPESO";"OBESIDADE"}),LOOKUP(L27,{0;16.7;20.3},{"NORMAL";"SOBREPESO";"OBESIDADE"})),IF(H27=9,IF(I27=1,LOOKUP(L27,{0;19.1;21.7},{"NORMAL";"SOBREPESO";"OBESIDADE"}),LOOKUP(L27,{0;18.8;21.4},{"NORMAL";"SOBREPESO";"OBESIDADE"})),IF(H27=10,IF(I27=1,LOOKUP(L27,{0;20.1;23.2},{"NORMAL";"SOBREPESO";"OBESIDADE"}),LOOKUP(L27,{0;19.6;22.5},{"NORMAL";"SOBREPESO";"OBESIDADE"})),IF(H27=11,IF(I27=1,LOOKUP(L27,{0;21.1;24.5},{"NORMAL";"SOBREPESO";"OBESIDADE"}),LOOKUP(L27,{0;20.3;23.7},{"NORMAL";"SOBREPESO";"OBESIDADE"})),IF(H27=12,IF(I27=1,LOOKUP(L27,{0;22.1;25.9},{"NORMAL";"SOBREPESO";"OBESIDADE"}),LOOKUP(L27,{0;21.1;24.8},{"NORMAL";"SOBREPESO";"OBESIDADE"})),IF(H27=13,IF(I27=1,LOOKUP(L27,{0;23;27.7},{"NORMAL";"SOBREPESO";"OBESIDADE"}),LOOKUP(L27,{0;21.9;25.9},{"NORMAL";"SOBREPESO";"OBESIDADE"})),IF(H27=14,IF(I27=1,LOOKUP(L27,{0;23.8;27.9},{"NORMAL";"SOBREPESO";"OBESIDADE"}),LOOKUP(L27,{0;22.7;26.9},{"NORMAL";"SOBREPESO";"OBESIDADE"})),IF(H27=15,IF(I27=1,LOOKUP(L27,{0;24.2;28.8},{"NORMAL";"SOBREPESO";"OBESIDADE"}),LOOKUP(L27,{0;23.6;27.7},{"NORMAL";"SOBREPESO";"OBESIDADE"})))))))))))</f>
        <v>NORMAL</v>
      </c>
      <c r="P27" t="str">
        <f t="shared" si="3"/>
        <v>Sub Normal</v>
      </c>
    </row>
    <row r="28" spans="2:16">
      <c r="G28" t="s">
        <v>35</v>
      </c>
      <c r="H28" s="4">
        <v>13</v>
      </c>
      <c r="I28" s="4">
        <v>1</v>
      </c>
      <c r="J28" s="4">
        <v>61.2</v>
      </c>
      <c r="K28" s="4">
        <v>1.53</v>
      </c>
      <c r="L28" s="6">
        <f t="shared" si="0"/>
        <v>26.143790849673206</v>
      </c>
      <c r="M28" s="5" t="str">
        <f t="shared" si="1"/>
        <v>OBESIDADE</v>
      </c>
      <c r="N28" s="5" t="str">
        <f t="shared" si="4"/>
        <v>OBESIDADE</v>
      </c>
      <c r="O28" t="str">
        <f>IF(H28=7,IF(I28=1,LOOKUP(L28,{0;17.1;18.9},{"NORMAL";"SOBREPESO";"OBESIDADE"}),LOOKUP(L28,{0;17.3;19.1},{"NORMAL";"SOBREPESO";"OBESIDADE"})),IF(H28=8,IF(I28=1,LOOKUP(L28,{0;18.1;20.3},{"NORMAL";"SOBREPESO";"OBESIDADE"}),LOOKUP(L28,{0;16.7;20.3},{"NORMAL";"SOBREPESO";"OBESIDADE"})),IF(H28=9,IF(I28=1,LOOKUP(L28,{0;19.1;21.7},{"NORMAL";"SOBREPESO";"OBESIDADE"}),LOOKUP(L28,{0;18.8;21.4},{"NORMAL";"SOBREPESO";"OBESIDADE"})),IF(H28=10,IF(I28=1,LOOKUP(L28,{0;20.1;23.2},{"NORMAL";"SOBREPESO";"OBESIDADE"}),LOOKUP(L28,{0;19.6;22.5},{"NORMAL";"SOBREPESO";"OBESIDADE"})),IF(H28=11,IF(I28=1,LOOKUP(L28,{0;21.1;24.5},{"NORMAL";"SOBREPESO";"OBESIDADE"}),LOOKUP(L28,{0;20.3;23.7},{"NORMAL";"SOBREPESO";"OBESIDADE"})),IF(H28=12,IF(I28=1,LOOKUP(L28,{0;22.1;25.9},{"NORMAL";"SOBREPESO";"OBESIDADE"}),LOOKUP(L28,{0;21.1;24.8},{"NORMAL";"SOBREPESO";"OBESIDADE"})),IF(H28=13,IF(I28=1,LOOKUP(L28,{0;23;27.7},{"NORMAL";"SOBREPESO";"OBESIDADE"}),LOOKUP(L28,{0;21.9;25.9},{"NORMAL";"SOBREPESO";"OBESIDADE"})),IF(H28=14,IF(I28=1,LOOKUP(L28,{0;23.8;27.9},{"NORMAL";"SOBREPESO";"OBESIDADE"}),LOOKUP(L28,{0;22.7;26.9},{"NORMAL";"SOBREPESO";"OBESIDADE"})),IF(H28=15,IF(I28=1,LOOKUP(L28,{0;24.2;28.8},{"NORMAL";"SOBREPESO";"OBESIDADE"}),LOOKUP(L28,{0;23.6;27.7},{"NORMAL";"SOBREPESO";"OBESIDADE"})))))))))))</f>
        <v>SOBREPESO</v>
      </c>
      <c r="P28" t="str">
        <f t="shared" si="3"/>
        <v>Sobrepeso</v>
      </c>
    </row>
    <row r="29" spans="2:16">
      <c r="G29" t="s">
        <v>36</v>
      </c>
      <c r="H29" s="4">
        <v>14</v>
      </c>
      <c r="I29" s="4">
        <v>1</v>
      </c>
      <c r="J29" s="4">
        <v>57.2</v>
      </c>
      <c r="K29" s="4">
        <v>1.6</v>
      </c>
      <c r="L29" s="6">
        <f t="shared" si="0"/>
        <v>22.343749999999996</v>
      </c>
      <c r="M29" s="5" t="str">
        <f t="shared" si="1"/>
        <v>OBESIDADE</v>
      </c>
      <c r="N29" s="5" t="str">
        <f t="shared" si="4"/>
        <v>OBESIDADE</v>
      </c>
      <c r="O29" t="str">
        <f>IF(H29=7,IF(I29=1,LOOKUP(L29,{0;17.1;18.9},{"NORMAL";"SOBREPESO";"OBESIDADE"}),LOOKUP(L29,{0;17.3;19.1},{"NORMAL";"SOBREPESO";"OBESIDADE"})),IF(H29=8,IF(I29=1,LOOKUP(L29,{0;18.1;20.3},{"NORMAL";"SOBREPESO";"OBESIDADE"}),LOOKUP(L29,{0;16.7;20.3},{"NORMAL";"SOBREPESO";"OBESIDADE"})),IF(H29=9,IF(I29=1,LOOKUP(L29,{0;19.1;21.7},{"NORMAL";"SOBREPESO";"OBESIDADE"}),LOOKUP(L29,{0;18.8;21.4},{"NORMAL";"SOBREPESO";"OBESIDADE"})),IF(H29=10,IF(I29=1,LOOKUP(L29,{0;20.1;23.2},{"NORMAL";"SOBREPESO";"OBESIDADE"}),LOOKUP(L29,{0;19.6;22.5},{"NORMAL";"SOBREPESO";"OBESIDADE"})),IF(H29=11,IF(I29=1,LOOKUP(L29,{0;21.1;24.5},{"NORMAL";"SOBREPESO";"OBESIDADE"}),LOOKUP(L29,{0;20.3;23.7},{"NORMAL";"SOBREPESO";"OBESIDADE"})),IF(H29=12,IF(I29=1,LOOKUP(L29,{0;22.1;25.9},{"NORMAL";"SOBREPESO";"OBESIDADE"}),LOOKUP(L29,{0;21.1;24.8},{"NORMAL";"SOBREPESO";"OBESIDADE"})),IF(H29=13,IF(I29=1,LOOKUP(L29,{0;23;27.7},{"NORMAL";"SOBREPESO";"OBESIDADE"}),LOOKUP(L29,{0;21.9;25.9},{"NORMAL";"SOBREPESO";"OBESIDADE"})),IF(H29=14,IF(I29=1,LOOKUP(L29,{0;23.8;27.9},{"NORMAL";"SOBREPESO";"OBESIDADE"}),LOOKUP(L29,{0;22.7;26.9},{"NORMAL";"SOBREPESO";"OBESIDADE"})),IF(H29=15,IF(I29=1,LOOKUP(L29,{0;24.2;28.8},{"NORMAL";"SOBREPESO";"OBESIDADE"}),LOOKUP(L29,{0;23.6;27.7},{"NORMAL";"SOBREPESO";"OBESIDADE"})))))))))))</f>
        <v>NORMAL</v>
      </c>
      <c r="P29" t="str">
        <f t="shared" si="3"/>
        <v>Normal</v>
      </c>
    </row>
    <row r="30" spans="2:16">
      <c r="G30" t="s">
        <v>37</v>
      </c>
      <c r="H30" s="4">
        <v>15</v>
      </c>
      <c r="I30" s="4">
        <v>1</v>
      </c>
      <c r="J30" s="4">
        <v>78.400000000000006</v>
      </c>
      <c r="K30" s="4">
        <v>1.65</v>
      </c>
      <c r="L30" s="6">
        <f t="shared" si="0"/>
        <v>28.797061524334257</v>
      </c>
      <c r="M30" s="5" t="str">
        <f t="shared" si="1"/>
        <v>OBESIDADE</v>
      </c>
      <c r="N30" s="5" t="str">
        <f t="shared" si="4"/>
        <v>OBESIDADE</v>
      </c>
      <c r="O30" t="str">
        <f>IF(H30=7,IF(I30=1,LOOKUP(L30,{0;17.1;18.9},{"NORMAL";"SOBREPESO";"OBESIDADE"}),LOOKUP(L30,{0;17.3;19.1},{"NORMAL";"SOBREPESO";"OBESIDADE"})),IF(H30=8,IF(I30=1,LOOKUP(L30,{0;18.1;20.3},{"NORMAL";"SOBREPESO";"OBESIDADE"}),LOOKUP(L30,{0;16.7;20.3},{"NORMAL";"SOBREPESO";"OBESIDADE"})),IF(H30=9,IF(I30=1,LOOKUP(L30,{0;19.1;21.7},{"NORMAL";"SOBREPESO";"OBESIDADE"}),LOOKUP(L30,{0;18.8;21.4},{"NORMAL";"SOBREPESO";"OBESIDADE"})),IF(H30=10,IF(I30=1,LOOKUP(L30,{0;20.1;23.2},{"NORMAL";"SOBREPESO";"OBESIDADE"}),LOOKUP(L30,{0;19.6;22.5},{"NORMAL";"SOBREPESO";"OBESIDADE"})),IF(H30=11,IF(I30=1,LOOKUP(L30,{0;21.1;24.5},{"NORMAL";"SOBREPESO";"OBESIDADE"}),LOOKUP(L30,{0;20.3;23.7},{"NORMAL";"SOBREPESO";"OBESIDADE"})),IF(H30=12,IF(I30=1,LOOKUP(L30,{0;22.1;25.9},{"NORMAL";"SOBREPESO";"OBESIDADE"}),LOOKUP(L30,{0;21.1;24.8},{"NORMAL";"SOBREPESO";"OBESIDADE"})),IF(H30=13,IF(I30=1,LOOKUP(L30,{0;23;27.7},{"NORMAL";"SOBREPESO";"OBESIDADE"}),LOOKUP(L30,{0;21.9;25.9},{"NORMAL";"SOBREPESO";"OBESIDADE"})),IF(H30=14,IF(I30=1,LOOKUP(L30,{0;23.8;27.9},{"NORMAL";"SOBREPESO";"OBESIDADE"}),LOOKUP(L30,{0;22.7;26.9},{"NORMAL";"SOBREPESO";"OBESIDADE"})),IF(H30=15,IF(I30=1,LOOKUP(L30,{0;24.2;28.8},{"NORMAL";"SOBREPESO";"OBESIDADE"}),LOOKUP(L30,{0;23.6;27.7},{"NORMAL";"SOBREPESO";"OBESIDADE"})))))))))))</f>
        <v>SOBREPESO</v>
      </c>
      <c r="P30" t="str">
        <f t="shared" si="3"/>
        <v>Sobrepeso</v>
      </c>
    </row>
    <row r="31" spans="2:16">
      <c r="G31" t="s">
        <v>38</v>
      </c>
      <c r="H31" s="4">
        <v>13</v>
      </c>
      <c r="I31" s="4">
        <v>2</v>
      </c>
      <c r="J31" s="4">
        <v>46.8</v>
      </c>
      <c r="K31" s="4">
        <v>1.67</v>
      </c>
      <c r="L31" s="6">
        <f t="shared" si="0"/>
        <v>16.780809638208613</v>
      </c>
      <c r="M31" s="5" t="str">
        <f t="shared" si="1"/>
        <v>NORMAL</v>
      </c>
      <c r="N31" s="5" t="str">
        <f t="shared" si="4"/>
        <v>NORMAL</v>
      </c>
      <c r="O31" t="str">
        <f>IF(H31=7,IF(I31=1,LOOKUP(L31,{0;17.1;18.9},{"NORMAL";"SOBREPESO";"OBESIDADE"}),LOOKUP(L31,{0;17.3;19.1},{"NORMAL";"SOBREPESO";"OBESIDADE"})),IF(H31=8,IF(I31=1,LOOKUP(L31,{0;18.1;20.3},{"NORMAL";"SOBREPESO";"OBESIDADE"}),LOOKUP(L31,{0;16.7;20.3},{"NORMAL";"SOBREPESO";"OBESIDADE"})),IF(H31=9,IF(I31=1,LOOKUP(L31,{0;19.1;21.7},{"NORMAL";"SOBREPESO";"OBESIDADE"}),LOOKUP(L31,{0;18.8;21.4},{"NORMAL";"SOBREPESO";"OBESIDADE"})),IF(H31=10,IF(I31=1,LOOKUP(L31,{0;20.1;23.2},{"NORMAL";"SOBREPESO";"OBESIDADE"}),LOOKUP(L31,{0;19.6;22.5},{"NORMAL";"SOBREPESO";"OBESIDADE"})),IF(H31=11,IF(I31=1,LOOKUP(L31,{0;21.1;24.5},{"NORMAL";"SOBREPESO";"OBESIDADE"}),LOOKUP(L31,{0;20.3;23.7},{"NORMAL";"SOBREPESO";"OBESIDADE"})),IF(H31=12,IF(I31=1,LOOKUP(L31,{0;22.1;25.9},{"NORMAL";"SOBREPESO";"OBESIDADE"}),LOOKUP(L31,{0;21.1;24.8},{"NORMAL";"SOBREPESO";"OBESIDADE"})),IF(H31=13,IF(I31=1,LOOKUP(L31,{0;23;27.7},{"NORMAL";"SOBREPESO";"OBESIDADE"}),LOOKUP(L31,{0;21.9;25.9},{"NORMAL";"SOBREPESO";"OBESIDADE"})),IF(H31=14,IF(I31=1,LOOKUP(L31,{0;23.8;27.9},{"NORMAL";"SOBREPESO";"OBESIDADE"}),LOOKUP(L31,{0;22.7;26.9},{"NORMAL";"SOBREPESO";"OBESIDADE"})),IF(H31=15,IF(I31=1,LOOKUP(L31,{0;24.2;28.8},{"NORMAL";"SOBREPESO";"OBESIDADE"}),LOOKUP(L31,{0;23.6;27.7},{"NORMAL";"SOBREPESO";"OBESIDADE"})))))))))))</f>
        <v>NORMAL</v>
      </c>
      <c r="P31" t="str">
        <f t="shared" si="3"/>
        <v>Sub Normal</v>
      </c>
    </row>
    <row r="32" spans="2:16">
      <c r="G32" t="s">
        <v>39</v>
      </c>
      <c r="H32" s="4">
        <v>13</v>
      </c>
      <c r="I32" s="4">
        <v>1</v>
      </c>
      <c r="J32" s="4">
        <v>39.700000000000003</v>
      </c>
      <c r="K32" s="4">
        <v>1.47</v>
      </c>
      <c r="L32" s="6">
        <f t="shared" si="0"/>
        <v>18.371974640196218</v>
      </c>
      <c r="M32" s="5" t="str">
        <f t="shared" si="1"/>
        <v>SOBREPESO</v>
      </c>
      <c r="N32" s="5" t="str">
        <f t="shared" si="4"/>
        <v>SOBREPESO</v>
      </c>
      <c r="O32" t="str">
        <f>IF(H32=7,IF(I32=1,LOOKUP(L32,{0;17.1;18.9},{"NORMAL";"SOBREPESO";"OBESIDADE"}),LOOKUP(L32,{0;17.3;19.1},{"NORMAL";"SOBREPESO";"OBESIDADE"})),IF(H32=8,IF(I32=1,LOOKUP(L32,{0;18.1;20.3},{"NORMAL";"SOBREPESO";"OBESIDADE"}),LOOKUP(L32,{0;16.7;20.3},{"NORMAL";"SOBREPESO";"OBESIDADE"})),IF(H32=9,IF(I32=1,LOOKUP(L32,{0;19.1;21.7},{"NORMAL";"SOBREPESO";"OBESIDADE"}),LOOKUP(L32,{0;18.8;21.4},{"NORMAL";"SOBREPESO";"OBESIDADE"})),IF(H32=10,IF(I32=1,LOOKUP(L32,{0;20.1;23.2},{"NORMAL";"SOBREPESO";"OBESIDADE"}),LOOKUP(L32,{0;19.6;22.5},{"NORMAL";"SOBREPESO";"OBESIDADE"})),IF(H32=11,IF(I32=1,LOOKUP(L32,{0;21.1;24.5},{"NORMAL";"SOBREPESO";"OBESIDADE"}),LOOKUP(L32,{0;20.3;23.7},{"NORMAL";"SOBREPESO";"OBESIDADE"})),IF(H32=12,IF(I32=1,LOOKUP(L32,{0;22.1;25.9},{"NORMAL";"SOBREPESO";"OBESIDADE"}),LOOKUP(L32,{0;21.1;24.8},{"NORMAL";"SOBREPESO";"OBESIDADE"})),IF(H32=13,IF(I32=1,LOOKUP(L32,{0;23;27.7},{"NORMAL";"SOBREPESO";"OBESIDADE"}),LOOKUP(L32,{0;21.9;25.9},{"NORMAL";"SOBREPESO";"OBESIDADE"})),IF(H32=14,IF(I32=1,LOOKUP(L32,{0;23.8;27.9},{"NORMAL";"SOBREPESO";"OBESIDADE"}),LOOKUP(L32,{0;22.7;26.9},{"NORMAL";"SOBREPESO";"OBESIDADE"})),IF(H32=15,IF(I32=1,LOOKUP(L32,{0;24.2;28.8},{"NORMAL";"SOBREPESO";"OBESIDADE"}),LOOKUP(L32,{0;23.6;27.7},{"NORMAL";"SOBREPESO";"OBESIDADE"})))))))))))</f>
        <v>NORMAL</v>
      </c>
      <c r="P32" t="str">
        <f t="shared" si="3"/>
        <v>Sub Normal</v>
      </c>
    </row>
    <row r="33" spans="7:16">
      <c r="G33" t="s">
        <v>40</v>
      </c>
      <c r="H33" s="4">
        <v>13</v>
      </c>
      <c r="I33" s="4">
        <v>2</v>
      </c>
      <c r="J33" s="4">
        <v>45</v>
      </c>
      <c r="K33" s="4">
        <v>1.57</v>
      </c>
      <c r="L33" s="6">
        <f t="shared" si="0"/>
        <v>18.25631871475516</v>
      </c>
      <c r="M33" s="5" t="str">
        <f t="shared" si="1"/>
        <v>SOBREPESO</v>
      </c>
      <c r="N33" s="5" t="str">
        <f t="shared" si="4"/>
        <v>SOBREPESO</v>
      </c>
      <c r="O33" t="str">
        <f>IF(H33=7,IF(I33=1,LOOKUP(L33,{0;17.1;18.9},{"NORMAL";"SOBREPESO";"OBESIDADE"}),LOOKUP(L33,{0;17.3;19.1},{"NORMAL";"SOBREPESO";"OBESIDADE"})),IF(H33=8,IF(I33=1,LOOKUP(L33,{0;18.1;20.3},{"NORMAL";"SOBREPESO";"OBESIDADE"}),LOOKUP(L33,{0;16.7;20.3},{"NORMAL";"SOBREPESO";"OBESIDADE"})),IF(H33=9,IF(I33=1,LOOKUP(L33,{0;19.1;21.7},{"NORMAL";"SOBREPESO";"OBESIDADE"}),LOOKUP(L33,{0;18.8;21.4},{"NORMAL";"SOBREPESO";"OBESIDADE"})),IF(H33=10,IF(I33=1,LOOKUP(L33,{0;20.1;23.2},{"NORMAL";"SOBREPESO";"OBESIDADE"}),LOOKUP(L33,{0;19.6;22.5},{"NORMAL";"SOBREPESO";"OBESIDADE"})),IF(H33=11,IF(I33=1,LOOKUP(L33,{0;21.1;24.5},{"NORMAL";"SOBREPESO";"OBESIDADE"}),LOOKUP(L33,{0;20.3;23.7},{"NORMAL";"SOBREPESO";"OBESIDADE"})),IF(H33=12,IF(I33=1,LOOKUP(L33,{0;22.1;25.9},{"NORMAL";"SOBREPESO";"OBESIDADE"}),LOOKUP(L33,{0;21.1;24.8},{"NORMAL";"SOBREPESO";"OBESIDADE"})),IF(H33=13,IF(I33=1,LOOKUP(L33,{0;23;27.7},{"NORMAL";"SOBREPESO";"OBESIDADE"}),LOOKUP(L33,{0;21.9;25.9},{"NORMAL";"SOBREPESO";"OBESIDADE"})),IF(H33=14,IF(I33=1,LOOKUP(L33,{0;23.8;27.9},{"NORMAL";"SOBREPESO";"OBESIDADE"}),LOOKUP(L33,{0;22.7;26.9},{"NORMAL";"SOBREPESO";"OBESIDADE"})),IF(H33=15,IF(I33=1,LOOKUP(L33,{0;24.2;28.8},{"NORMAL";"SOBREPESO";"OBESIDADE"}),LOOKUP(L33,{0;23.6;27.7},{"NORMAL";"SOBREPESO";"OBESIDADE"})))))))))))</f>
        <v>NORMAL</v>
      </c>
      <c r="P33" t="str">
        <f t="shared" si="3"/>
        <v>Sub Normal</v>
      </c>
    </row>
    <row r="34" spans="7:16">
      <c r="G34" t="s">
        <v>41</v>
      </c>
      <c r="H34" s="4">
        <v>14</v>
      </c>
      <c r="I34" s="4">
        <v>2</v>
      </c>
      <c r="J34" s="4">
        <v>64.3</v>
      </c>
      <c r="K34" s="4">
        <v>1.57</v>
      </c>
      <c r="L34" s="6">
        <f t="shared" si="0"/>
        <v>26.086250963527931</v>
      </c>
      <c r="M34" s="5" t="str">
        <f t="shared" si="1"/>
        <v>OBESIDADE</v>
      </c>
      <c r="N34" s="5" t="str">
        <f t="shared" si="4"/>
        <v>OBESIDADE</v>
      </c>
      <c r="O34" t="str">
        <f>IF(H34=7,IF(I34=1,LOOKUP(L34,{0;17.1;18.9},{"NORMAL";"SOBREPESO";"OBESIDADE"}),LOOKUP(L34,{0;17.3;19.1},{"NORMAL";"SOBREPESO";"OBESIDADE"})),IF(H34=8,IF(I34=1,LOOKUP(L34,{0;18.1;20.3},{"NORMAL";"SOBREPESO";"OBESIDADE"}),LOOKUP(L34,{0;16.7;20.3},{"NORMAL";"SOBREPESO";"OBESIDADE"})),IF(H34=9,IF(I34=1,LOOKUP(L34,{0;19.1;21.7},{"NORMAL";"SOBREPESO";"OBESIDADE"}),LOOKUP(L34,{0;18.8;21.4},{"NORMAL";"SOBREPESO";"OBESIDADE"})),IF(H34=10,IF(I34=1,LOOKUP(L34,{0;20.1;23.2},{"NORMAL";"SOBREPESO";"OBESIDADE"}),LOOKUP(L34,{0;19.6;22.5},{"NORMAL";"SOBREPESO";"OBESIDADE"})),IF(H34=11,IF(I34=1,LOOKUP(L34,{0;21.1;24.5},{"NORMAL";"SOBREPESO";"OBESIDADE"}),LOOKUP(L34,{0;20.3;23.7},{"NORMAL";"SOBREPESO";"OBESIDADE"})),IF(H34=12,IF(I34=1,LOOKUP(L34,{0;22.1;25.9},{"NORMAL";"SOBREPESO";"OBESIDADE"}),LOOKUP(L34,{0;21.1;24.8},{"NORMAL";"SOBREPESO";"OBESIDADE"})),IF(H34=13,IF(I34=1,LOOKUP(L34,{0;23;27.7},{"NORMAL";"SOBREPESO";"OBESIDADE"}),LOOKUP(L34,{0;21.9;25.9},{"NORMAL";"SOBREPESO";"OBESIDADE"})),IF(H34=14,IF(I34=1,LOOKUP(L34,{0;23.8;27.9},{"NORMAL";"SOBREPESO";"OBESIDADE"}),LOOKUP(L34,{0;22.7;26.9},{"NORMAL";"SOBREPESO";"OBESIDADE"})),IF(H34=15,IF(I34=1,LOOKUP(L34,{0;24.2;28.8},{"NORMAL";"SOBREPESO";"OBESIDADE"}),LOOKUP(L34,{0;23.6;27.7},{"NORMAL";"SOBREPESO";"OBESIDADE"})))))))))))</f>
        <v>SOBREPESO</v>
      </c>
      <c r="P34" t="str">
        <f t="shared" si="3"/>
        <v>Sobrepeso</v>
      </c>
    </row>
    <row r="35" spans="7:16">
      <c r="G35" t="s">
        <v>42</v>
      </c>
      <c r="H35" s="4">
        <v>13</v>
      </c>
      <c r="I35" s="4">
        <v>2</v>
      </c>
      <c r="J35" s="4">
        <v>52.1</v>
      </c>
      <c r="K35" s="4">
        <v>1.72</v>
      </c>
      <c r="L35" s="6">
        <f t="shared" si="0"/>
        <v>17.610870740941053</v>
      </c>
      <c r="M35" s="5" t="str">
        <f t="shared" si="1"/>
        <v>SOBREPESO</v>
      </c>
      <c r="N35" s="5" t="str">
        <f t="shared" si="4"/>
        <v>SOBREPESO</v>
      </c>
      <c r="O35" t="str">
        <f>IF(H35=7,IF(I35=1,LOOKUP(L35,{0;17.1;18.9},{"NORMAL";"SOBREPESO";"OBESIDADE"}),LOOKUP(L35,{0;17.3;19.1},{"NORMAL";"SOBREPESO";"OBESIDADE"})),IF(H35=8,IF(I35=1,LOOKUP(L35,{0;18.1;20.3},{"NORMAL";"SOBREPESO";"OBESIDADE"}),LOOKUP(L35,{0;16.7;20.3},{"NORMAL";"SOBREPESO";"OBESIDADE"})),IF(H35=9,IF(I35=1,LOOKUP(L35,{0;19.1;21.7},{"NORMAL";"SOBREPESO";"OBESIDADE"}),LOOKUP(L35,{0;18.8;21.4},{"NORMAL";"SOBREPESO";"OBESIDADE"})),IF(H35=10,IF(I35=1,LOOKUP(L35,{0;20.1;23.2},{"NORMAL";"SOBREPESO";"OBESIDADE"}),LOOKUP(L35,{0;19.6;22.5},{"NORMAL";"SOBREPESO";"OBESIDADE"})),IF(H35=11,IF(I35=1,LOOKUP(L35,{0;21.1;24.5},{"NORMAL";"SOBREPESO";"OBESIDADE"}),LOOKUP(L35,{0;20.3;23.7},{"NORMAL";"SOBREPESO";"OBESIDADE"})),IF(H35=12,IF(I35=1,LOOKUP(L35,{0;22.1;25.9},{"NORMAL";"SOBREPESO";"OBESIDADE"}),LOOKUP(L35,{0;21.1;24.8},{"NORMAL";"SOBREPESO";"OBESIDADE"})),IF(H35=13,IF(I35=1,LOOKUP(L35,{0;23;27.7},{"NORMAL";"SOBREPESO";"OBESIDADE"}),LOOKUP(L35,{0;21.9;25.9},{"NORMAL";"SOBREPESO";"OBESIDADE"})),IF(H35=14,IF(I35=1,LOOKUP(L35,{0;23.8;27.9},{"NORMAL";"SOBREPESO";"OBESIDADE"}),LOOKUP(L35,{0;22.7;26.9},{"NORMAL";"SOBREPESO";"OBESIDADE"})),IF(H35=15,IF(I35=1,LOOKUP(L35,{0;24.2;28.8},{"NORMAL";"SOBREPESO";"OBESIDADE"}),LOOKUP(L35,{0;23.6;27.7},{"NORMAL";"SOBREPESO";"OBESIDADE"})))))))))))</f>
        <v>NORMAL</v>
      </c>
      <c r="P35" t="str">
        <f t="shared" si="3"/>
        <v>Sub Normal</v>
      </c>
    </row>
    <row r="36" spans="7:16">
      <c r="G36" t="s">
        <v>43</v>
      </c>
      <c r="H36" s="4">
        <v>13</v>
      </c>
      <c r="I36" s="4">
        <v>2</v>
      </c>
      <c r="J36" s="4">
        <v>46.2</v>
      </c>
      <c r="K36" s="4">
        <v>1.57</v>
      </c>
      <c r="L36" s="6">
        <f t="shared" si="0"/>
        <v>18.743153880481966</v>
      </c>
      <c r="M36" s="5" t="str">
        <f t="shared" si="1"/>
        <v>SOBREPESO</v>
      </c>
      <c r="N36" s="5" t="str">
        <f t="shared" si="4"/>
        <v>SOBREPESO</v>
      </c>
      <c r="O36" t="str">
        <f>IF(H36=7,IF(I36=1,LOOKUP(L36,{0;17.1;18.9},{"NORMAL";"SOBREPESO";"OBESIDADE"}),LOOKUP(L36,{0;17.3;19.1},{"NORMAL";"SOBREPESO";"OBESIDADE"})),IF(H36=8,IF(I36=1,LOOKUP(L36,{0;18.1;20.3},{"NORMAL";"SOBREPESO";"OBESIDADE"}),LOOKUP(L36,{0;16.7;20.3},{"NORMAL";"SOBREPESO";"OBESIDADE"})),IF(H36=9,IF(I36=1,LOOKUP(L36,{0;19.1;21.7},{"NORMAL";"SOBREPESO";"OBESIDADE"}),LOOKUP(L36,{0;18.8;21.4},{"NORMAL";"SOBREPESO";"OBESIDADE"})),IF(H36=10,IF(I36=1,LOOKUP(L36,{0;20.1;23.2},{"NORMAL";"SOBREPESO";"OBESIDADE"}),LOOKUP(L36,{0;19.6;22.5},{"NORMAL";"SOBREPESO";"OBESIDADE"})),IF(H36=11,IF(I36=1,LOOKUP(L36,{0;21.1;24.5},{"NORMAL";"SOBREPESO";"OBESIDADE"}),LOOKUP(L36,{0;20.3;23.7},{"NORMAL";"SOBREPESO";"OBESIDADE"})),IF(H36=12,IF(I36=1,LOOKUP(L36,{0;22.1;25.9},{"NORMAL";"SOBREPESO";"OBESIDADE"}),LOOKUP(L36,{0;21.1;24.8},{"NORMAL";"SOBREPESO";"OBESIDADE"})),IF(H36=13,IF(I36=1,LOOKUP(L36,{0;23;27.7},{"NORMAL";"SOBREPESO";"OBESIDADE"}),LOOKUP(L36,{0;21.9;25.9},{"NORMAL";"SOBREPESO";"OBESIDADE"})),IF(H36=14,IF(I36=1,LOOKUP(L36,{0;23.8;27.9},{"NORMAL";"SOBREPESO";"OBESIDADE"}),LOOKUP(L36,{0;22.7;26.9},{"NORMAL";"SOBREPESO";"OBESIDADE"})),IF(H36=15,IF(I36=1,LOOKUP(L36,{0;24.2;28.8},{"NORMAL";"SOBREPESO";"OBESIDADE"}),LOOKUP(L36,{0;23.6;27.7},{"NORMAL";"SOBREPESO";"OBESIDADE"})))))))))))</f>
        <v>NORMAL</v>
      </c>
      <c r="P36" t="str">
        <f t="shared" si="3"/>
        <v>Normal</v>
      </c>
    </row>
    <row r="37" spans="7:16">
      <c r="G37" t="s">
        <v>44</v>
      </c>
      <c r="H37" s="4">
        <v>13</v>
      </c>
      <c r="I37" s="4">
        <v>2</v>
      </c>
      <c r="J37" s="4">
        <v>60.7</v>
      </c>
      <c r="K37" s="4">
        <v>1.76</v>
      </c>
      <c r="L37" s="6">
        <f t="shared" si="0"/>
        <v>19.59581611570248</v>
      </c>
      <c r="M37" s="5" t="str">
        <f t="shared" si="1"/>
        <v>OBESIDADE</v>
      </c>
      <c r="N37" s="5" t="str">
        <f t="shared" si="4"/>
        <v>OBESIDADE</v>
      </c>
      <c r="O37" t="str">
        <f>IF(H37=7,IF(I37=1,LOOKUP(L37,{0;17.1;18.9},{"NORMAL";"SOBREPESO";"OBESIDADE"}),LOOKUP(L37,{0;17.3;19.1},{"NORMAL";"SOBREPESO";"OBESIDADE"})),IF(H37=8,IF(I37=1,LOOKUP(L37,{0;18.1;20.3},{"NORMAL";"SOBREPESO";"OBESIDADE"}),LOOKUP(L37,{0;16.7;20.3},{"NORMAL";"SOBREPESO";"OBESIDADE"})),IF(H37=9,IF(I37=1,LOOKUP(L37,{0;19.1;21.7},{"NORMAL";"SOBREPESO";"OBESIDADE"}),LOOKUP(L37,{0;18.8;21.4},{"NORMAL";"SOBREPESO";"OBESIDADE"})),IF(H37=10,IF(I37=1,LOOKUP(L37,{0;20.1;23.2},{"NORMAL";"SOBREPESO";"OBESIDADE"}),LOOKUP(L37,{0;19.6;22.5},{"NORMAL";"SOBREPESO";"OBESIDADE"})),IF(H37=11,IF(I37=1,LOOKUP(L37,{0;21.1;24.5},{"NORMAL";"SOBREPESO";"OBESIDADE"}),LOOKUP(L37,{0;20.3;23.7},{"NORMAL";"SOBREPESO";"OBESIDADE"})),IF(H37=12,IF(I37=1,LOOKUP(L37,{0;22.1;25.9},{"NORMAL";"SOBREPESO";"OBESIDADE"}),LOOKUP(L37,{0;21.1;24.8},{"NORMAL";"SOBREPESO";"OBESIDADE"})),IF(H37=13,IF(I37=1,LOOKUP(L37,{0;23;27.7},{"NORMAL";"SOBREPESO";"OBESIDADE"}),LOOKUP(L37,{0;21.9;25.9},{"NORMAL";"SOBREPESO";"OBESIDADE"})),IF(H37=14,IF(I37=1,LOOKUP(L37,{0;23.8;27.9},{"NORMAL";"SOBREPESO";"OBESIDADE"}),LOOKUP(L37,{0;22.7;26.9},{"NORMAL";"SOBREPESO";"OBESIDADE"})),IF(H37=15,IF(I37=1,LOOKUP(L37,{0;24.2;28.8},{"NORMAL";"SOBREPESO";"OBESIDADE"}),LOOKUP(L37,{0;23.6;27.7},{"NORMAL";"SOBREPESO";"OBESIDADE"})))))))))))</f>
        <v>NORMAL</v>
      </c>
      <c r="P37" t="str">
        <f t="shared" si="3"/>
        <v>Normal</v>
      </c>
    </row>
    <row r="38" spans="7:16">
      <c r="G38" t="s">
        <v>45</v>
      </c>
      <c r="H38" s="4">
        <v>14</v>
      </c>
      <c r="I38" s="4">
        <v>2</v>
      </c>
      <c r="J38" s="4">
        <v>41.4</v>
      </c>
      <c r="K38" s="4">
        <v>1.51</v>
      </c>
      <c r="L38" s="6">
        <f t="shared" si="0"/>
        <v>18.15709837287838</v>
      </c>
      <c r="M38" s="5" t="str">
        <f t="shared" si="1"/>
        <v>SOBREPESO</v>
      </c>
      <c r="N38" s="5" t="str">
        <f t="shared" si="4"/>
        <v>SOBREPESO</v>
      </c>
      <c r="O38" t="str">
        <f>IF(H38=7,IF(I38=1,LOOKUP(L38,{0;17.1;18.9},{"NORMAL";"SOBREPESO";"OBESIDADE"}),LOOKUP(L38,{0;17.3;19.1},{"NORMAL";"SOBREPESO";"OBESIDADE"})),IF(H38=8,IF(I38=1,LOOKUP(L38,{0;18.1;20.3},{"NORMAL";"SOBREPESO";"OBESIDADE"}),LOOKUP(L38,{0;16.7;20.3},{"NORMAL";"SOBREPESO";"OBESIDADE"})),IF(H38=9,IF(I38=1,LOOKUP(L38,{0;19.1;21.7},{"NORMAL";"SOBREPESO";"OBESIDADE"}),LOOKUP(L38,{0;18.8;21.4},{"NORMAL";"SOBREPESO";"OBESIDADE"})),IF(H38=10,IF(I38=1,LOOKUP(L38,{0;20.1;23.2},{"NORMAL";"SOBREPESO";"OBESIDADE"}),LOOKUP(L38,{0;19.6;22.5},{"NORMAL";"SOBREPESO";"OBESIDADE"})),IF(H38=11,IF(I38=1,LOOKUP(L38,{0;21.1;24.5},{"NORMAL";"SOBREPESO";"OBESIDADE"}),LOOKUP(L38,{0;20.3;23.7},{"NORMAL";"SOBREPESO";"OBESIDADE"})),IF(H38=12,IF(I38=1,LOOKUP(L38,{0;22.1;25.9},{"NORMAL";"SOBREPESO";"OBESIDADE"}),LOOKUP(L38,{0;21.1;24.8},{"NORMAL";"SOBREPESO";"OBESIDADE"})),IF(H38=13,IF(I38=1,LOOKUP(L38,{0;23;27.7},{"NORMAL";"SOBREPESO";"OBESIDADE"}),LOOKUP(L38,{0;21.9;25.9},{"NORMAL";"SOBREPESO";"OBESIDADE"})),IF(H38=14,IF(I38=1,LOOKUP(L38,{0;23.8;27.9},{"NORMAL";"SOBREPESO";"OBESIDADE"}),LOOKUP(L38,{0;22.7;26.9},{"NORMAL";"SOBREPESO";"OBESIDADE"})),IF(H38=15,IF(I38=1,LOOKUP(L38,{0;24.2;28.8},{"NORMAL";"SOBREPESO";"OBESIDADE"}),LOOKUP(L38,{0;23.6;27.7},{"NORMAL";"SOBREPESO";"OBESIDADE"})))))))))))</f>
        <v>NORMAL</v>
      </c>
      <c r="P38" t="str">
        <f t="shared" si="3"/>
        <v>Sub Normal</v>
      </c>
    </row>
  </sheetData>
  <phoneticPr fontId="7" type="noConversion"/>
  <conditionalFormatting sqref="M5:N38">
    <cfRule type="cellIs" dxfId="6" priority="13" operator="equal">
      <formula>"""NORMAL"""</formula>
    </cfRule>
    <cfRule type="cellIs" dxfId="5" priority="14" operator="equal">
      <formula>"""NORMAL"""</formula>
    </cfRule>
  </conditionalFormatting>
  <conditionalFormatting sqref="M5:N38">
    <cfRule type="cellIs" dxfId="4" priority="8" operator="equal">
      <formula>"SOBREPESO"</formula>
    </cfRule>
    <cfRule type="cellIs" dxfId="3" priority="9" operator="equal">
      <formula>"NORMAL"</formula>
    </cfRule>
    <cfRule type="cellIs" dxfId="2" priority="10" operator="equal">
      <formula>"OBESIDADE"</formula>
    </cfRule>
    <cfRule type="cellIs" dxfId="1" priority="11" operator="equal">
      <formula>"""NORMAL"""</formula>
    </cfRule>
    <cfRule type="cellIs" dxfId="0" priority="12" operator="equal">
      <formula>"""NORMAL"""</formula>
    </cfRule>
  </conditionalFormatting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Instituto Neymar 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Antonio de Almeida</dc:creator>
  <cp:lastModifiedBy>Luiz Antonio de Almeida</cp:lastModifiedBy>
  <cp:lastPrinted>2015-10-27T17:47:45Z</cp:lastPrinted>
  <dcterms:created xsi:type="dcterms:W3CDTF">2015-10-26T18:39:42Z</dcterms:created>
  <dcterms:modified xsi:type="dcterms:W3CDTF">2015-11-02T20:28:21Z</dcterms:modified>
</cp:coreProperties>
</file>