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Componentes" sheetId="10" r:id="rId1"/>
  </sheets>
  <calcPr calcId="144525"/>
</workbook>
</file>

<file path=xl/calcChain.xml><?xml version="1.0" encoding="utf-8"?>
<calcChain xmlns="http://schemas.openxmlformats.org/spreadsheetml/2006/main">
  <c r="V25" i="10" l="1"/>
  <c r="V23" i="10"/>
  <c r="V21" i="10"/>
  <c r="V19" i="10"/>
  <c r="V17" i="10"/>
  <c r="V15" i="10"/>
  <c r="V13" i="10"/>
  <c r="V11" i="10"/>
  <c r="V9" i="10"/>
  <c r="V7" i="10"/>
  <c r="V5" i="10"/>
  <c r="V3" i="10"/>
  <c r="T21" i="10" l="1"/>
  <c r="T19" i="10"/>
  <c r="T17" i="10"/>
  <c r="S21" i="10"/>
  <c r="S19" i="10"/>
  <c r="S9" i="10"/>
  <c r="S7" i="10"/>
  <c r="R25" i="10"/>
  <c r="R23" i="10"/>
  <c r="R21" i="10"/>
  <c r="R19" i="10"/>
  <c r="R17" i="10"/>
  <c r="R15" i="10"/>
  <c r="R13" i="10"/>
  <c r="R11" i="10"/>
  <c r="R9" i="10"/>
  <c r="R7" i="10"/>
  <c r="R5" i="10"/>
  <c r="R3" i="10"/>
  <c r="P25" i="10" l="1"/>
  <c r="P21" i="10"/>
  <c r="P19" i="10"/>
  <c r="P17" i="10"/>
  <c r="P11" i="10"/>
  <c r="P9" i="10"/>
  <c r="P7" i="10"/>
  <c r="P5" i="10"/>
  <c r="P3" i="10"/>
  <c r="O21" i="10"/>
  <c r="O19" i="10"/>
  <c r="O17" i="10"/>
  <c r="O15" i="10"/>
  <c r="O11" i="10"/>
  <c r="O7" i="10"/>
  <c r="O5" i="10"/>
  <c r="O3" i="10"/>
  <c r="N23" i="10"/>
  <c r="N21" i="10"/>
  <c r="N19" i="10"/>
  <c r="N17" i="10"/>
  <c r="N15" i="10"/>
  <c r="N13" i="10"/>
  <c r="N9" i="10"/>
  <c r="N7" i="10"/>
  <c r="N5" i="10"/>
</calcChain>
</file>

<file path=xl/sharedStrings.xml><?xml version="1.0" encoding="utf-8"?>
<sst xmlns="http://schemas.openxmlformats.org/spreadsheetml/2006/main" count="75" uniqueCount="34">
  <si>
    <t>CIAPC</t>
  </si>
  <si>
    <t>Highlander</t>
  </si>
  <si>
    <t>Original Mais</t>
  </si>
  <si>
    <t>Infotec</t>
  </si>
  <si>
    <t>Kabum</t>
  </si>
  <si>
    <t>Intel Core i5 4460</t>
  </si>
  <si>
    <t>Primus</t>
  </si>
  <si>
    <t>DM4</t>
  </si>
  <si>
    <t>Balão</t>
  </si>
  <si>
    <t>Venturi</t>
  </si>
  <si>
    <t>Gigabyte</t>
  </si>
  <si>
    <t>Pichau</t>
  </si>
  <si>
    <t>Oficina dos Bits</t>
  </si>
  <si>
    <t>Hardplus</t>
  </si>
  <si>
    <t>Waz</t>
  </si>
  <si>
    <t>Placa mãe B85M (Asus/Giga/MSI)</t>
  </si>
  <si>
    <t>HD 1TB (Seagate/Western)</t>
  </si>
  <si>
    <t>Londritech</t>
  </si>
  <si>
    <t>Guerra Digital</t>
  </si>
  <si>
    <t>Megamamute</t>
  </si>
  <si>
    <t>Placa mãe H97M (Asus/Giga/MSI)</t>
  </si>
  <si>
    <t>Fonte 500W (PCYes, Corsair, XFX, Msi)</t>
  </si>
  <si>
    <t>Indisp.</t>
  </si>
  <si>
    <t>Placa mãe H81 (Asus/Giga/MSI)</t>
  </si>
  <si>
    <t>x</t>
  </si>
  <si>
    <t>Geforce GTX 960 4GB (Msi/Giga/Galax/Zotac/Asus)</t>
  </si>
  <si>
    <t>Geforce GTX 960 2GB (Msi/Giga/Galax/Zotac/Asus)</t>
  </si>
  <si>
    <t>Geforce GTX 750 Ti 2GB (Msi/Giga/Galax/Zotac/Asus)</t>
  </si>
  <si>
    <t>Terabyte Shop</t>
  </si>
  <si>
    <t>Cotação em 24/Fev/16</t>
  </si>
  <si>
    <t>Radeon R9 380 4GB
(Msi/Giga/Galax/Zotac/Asus/PwCol)</t>
  </si>
  <si>
    <t>Radeon R9 380 2GB
(Msi/Giga/Galax/Zotac/Asus/PwCol)</t>
  </si>
  <si>
    <t>HyperX Fury 4GB 1866MHz DDR3</t>
  </si>
  <si>
    <t>Mais barato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</si>
</sst>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1" fillId="0" borderId="1" xfId="0" applyFont="1" applyFill="1" applyBorder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3" fontId="0" fillId="5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5" borderId="0" xfId="0" applyNumberForma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5" sqref="V25"/>
    </sheetView>
  </sheetViews>
  <sheetFormatPr defaultColWidth="19.7109375" defaultRowHeight="15" x14ac:dyDescent="0.25"/>
  <cols>
    <col min="1" max="1" width="1.28515625" customWidth="1"/>
    <col min="2" max="2" width="33.42578125" customWidth="1"/>
    <col min="3" max="3" width="11.140625" style="6" hidden="1" customWidth="1"/>
    <col min="4" max="4" width="11.140625" style="5" customWidth="1"/>
    <col min="5" max="6" width="11.140625" style="6" customWidth="1"/>
    <col min="7" max="7" width="11.140625" style="6" hidden="1" customWidth="1"/>
    <col min="8" max="19" width="11.140625" style="6" customWidth="1"/>
    <col min="20" max="20" width="13.7109375" style="6" customWidth="1"/>
    <col min="21" max="21" width="2.42578125" customWidth="1"/>
    <col min="22" max="22" width="11.140625" style="17" customWidth="1"/>
    <col min="23" max="23" width="11.140625" customWidth="1"/>
  </cols>
  <sheetData>
    <row r="1" spans="2:22" ht="9" customHeight="1" x14ac:dyDescent="0.25"/>
    <row r="2" spans="2:22" s="1" customFormat="1" ht="30" x14ac:dyDescent="0.25">
      <c r="B2" s="14" t="s">
        <v>29</v>
      </c>
      <c r="C2" s="9" t="s">
        <v>6</v>
      </c>
      <c r="D2" s="10" t="s">
        <v>0</v>
      </c>
      <c r="E2" s="9" t="s">
        <v>1</v>
      </c>
      <c r="F2" s="9" t="s">
        <v>7</v>
      </c>
      <c r="G2" s="9" t="s">
        <v>8</v>
      </c>
      <c r="H2" s="9" t="s">
        <v>4</v>
      </c>
      <c r="I2" s="9" t="s">
        <v>2</v>
      </c>
      <c r="J2" s="9" t="s">
        <v>3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28</v>
      </c>
      <c r="P2" s="9" t="s">
        <v>13</v>
      </c>
      <c r="Q2" s="9" t="s">
        <v>14</v>
      </c>
      <c r="R2" s="9" t="s">
        <v>17</v>
      </c>
      <c r="S2" s="9" t="s">
        <v>18</v>
      </c>
      <c r="T2" s="9" t="s">
        <v>19</v>
      </c>
      <c r="V2" s="20" t="s">
        <v>33</v>
      </c>
    </row>
    <row r="3" spans="2:22" s="3" customFormat="1" ht="30" customHeight="1" x14ac:dyDescent="0.25">
      <c r="B3" s="12" t="s">
        <v>5</v>
      </c>
      <c r="C3" s="11">
        <v>1050</v>
      </c>
      <c r="D3" s="15">
        <v>990</v>
      </c>
      <c r="E3" s="15">
        <v>950</v>
      </c>
      <c r="F3" s="11">
        <v>1250</v>
      </c>
      <c r="G3" s="11">
        <v>1160</v>
      </c>
      <c r="H3" s="11">
        <v>1398</v>
      </c>
      <c r="I3" s="11">
        <v>1030</v>
      </c>
      <c r="J3" s="15">
        <v>970</v>
      </c>
      <c r="K3" s="11">
        <v>1178</v>
      </c>
      <c r="L3" s="11">
        <v>1286</v>
      </c>
      <c r="M3" s="11">
        <v>1099</v>
      </c>
      <c r="N3" s="16" t="s">
        <v>22</v>
      </c>
      <c r="O3" s="11">
        <f>12*95.75</f>
        <v>1149</v>
      </c>
      <c r="P3" s="11">
        <f>3*383</f>
        <v>1149</v>
      </c>
      <c r="Q3" s="11">
        <v>1299</v>
      </c>
      <c r="R3" s="11">
        <f>15*96</f>
        <v>1440</v>
      </c>
      <c r="S3" s="16" t="s">
        <v>22</v>
      </c>
      <c r="T3" s="11">
        <v>1228</v>
      </c>
      <c r="V3" s="19">
        <f>E3</f>
        <v>950</v>
      </c>
    </row>
    <row r="4" spans="2:22" s="2" customFormat="1" ht="8.25" customHeight="1" x14ac:dyDescent="0.25"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18"/>
    </row>
    <row r="5" spans="2:22" s="3" customFormat="1" ht="30" customHeight="1" x14ac:dyDescent="0.25">
      <c r="B5" s="13" t="s">
        <v>25</v>
      </c>
      <c r="C5" s="11"/>
      <c r="D5" s="11">
        <v>1475</v>
      </c>
      <c r="E5" s="15">
        <v>1360</v>
      </c>
      <c r="F5" s="11">
        <v>1588</v>
      </c>
      <c r="G5" s="11"/>
      <c r="H5" s="11">
        <v>1377</v>
      </c>
      <c r="I5" s="16" t="s">
        <v>22</v>
      </c>
      <c r="J5" s="11">
        <v>1556</v>
      </c>
      <c r="K5" s="11">
        <v>1433</v>
      </c>
      <c r="L5" s="15">
        <v>1341</v>
      </c>
      <c r="M5" s="11">
        <v>1385</v>
      </c>
      <c r="N5" s="11">
        <f>12*133</f>
        <v>1596</v>
      </c>
      <c r="O5" s="15">
        <f>12*107</f>
        <v>1284</v>
      </c>
      <c r="P5" s="11">
        <f>12*141</f>
        <v>1692</v>
      </c>
      <c r="Q5" s="11">
        <v>1699</v>
      </c>
      <c r="R5" s="11">
        <f>15*108</f>
        <v>1620</v>
      </c>
      <c r="S5" s="16" t="s">
        <v>22</v>
      </c>
      <c r="T5" s="11">
        <v>1358</v>
      </c>
      <c r="V5" s="19">
        <f>O5</f>
        <v>1284</v>
      </c>
    </row>
    <row r="6" spans="2:22" ht="8.2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2" ht="30" customHeight="1" x14ac:dyDescent="0.25">
      <c r="B7" s="13" t="s">
        <v>26</v>
      </c>
      <c r="C7" s="11"/>
      <c r="D7" s="11">
        <v>1250</v>
      </c>
      <c r="E7" s="15">
        <v>1120</v>
      </c>
      <c r="F7" s="11">
        <v>1399</v>
      </c>
      <c r="G7" s="11"/>
      <c r="H7" s="11">
        <v>1152</v>
      </c>
      <c r="I7" s="11">
        <v>1168</v>
      </c>
      <c r="J7" s="11">
        <v>1150</v>
      </c>
      <c r="K7" s="11">
        <v>1284</v>
      </c>
      <c r="L7" s="11">
        <v>1207</v>
      </c>
      <c r="M7" s="15">
        <v>1127</v>
      </c>
      <c r="N7" s="11">
        <f>12*100</f>
        <v>1200</v>
      </c>
      <c r="O7" s="11">
        <f>10*114</f>
        <v>1140</v>
      </c>
      <c r="P7" s="11">
        <f>12*137</f>
        <v>1644</v>
      </c>
      <c r="Q7" s="11">
        <v>1399</v>
      </c>
      <c r="R7" s="11">
        <f>15*108</f>
        <v>1620</v>
      </c>
      <c r="S7" s="11">
        <f>3*383</f>
        <v>1149</v>
      </c>
      <c r="T7" s="15">
        <v>1129</v>
      </c>
      <c r="V7" s="19">
        <f>E7</f>
        <v>1120</v>
      </c>
    </row>
    <row r="8" spans="2:22" ht="8.25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2" s="3" customFormat="1" ht="30" customHeight="1" x14ac:dyDescent="0.25">
      <c r="B9" s="13" t="s">
        <v>27</v>
      </c>
      <c r="C9" s="11">
        <v>650</v>
      </c>
      <c r="D9" s="11">
        <v>850</v>
      </c>
      <c r="E9" s="11">
        <v>790</v>
      </c>
      <c r="F9" s="11">
        <v>834</v>
      </c>
      <c r="G9" s="11">
        <v>963</v>
      </c>
      <c r="H9" s="11">
        <v>870</v>
      </c>
      <c r="I9" s="11">
        <v>780</v>
      </c>
      <c r="J9" s="11">
        <v>778</v>
      </c>
      <c r="K9" s="11">
        <v>801</v>
      </c>
      <c r="L9" s="15">
        <v>724</v>
      </c>
      <c r="M9" s="15">
        <v>749</v>
      </c>
      <c r="N9" s="11">
        <f>12*67</f>
        <v>804</v>
      </c>
      <c r="O9" s="11">
        <v>829</v>
      </c>
      <c r="P9" s="11">
        <f>12*77</f>
        <v>924</v>
      </c>
      <c r="Q9" s="11">
        <v>900</v>
      </c>
      <c r="R9" s="11">
        <f>15*73</f>
        <v>1095</v>
      </c>
      <c r="S9" s="15">
        <f>3*233</f>
        <v>699</v>
      </c>
      <c r="T9" s="11">
        <v>890</v>
      </c>
      <c r="V9" s="19">
        <f>S9</f>
        <v>699</v>
      </c>
    </row>
    <row r="10" spans="2:22" ht="8.25" customHeight="1" x14ac:dyDescent="0.2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2:22" ht="30" customHeight="1" x14ac:dyDescent="0.25">
      <c r="B11" s="13" t="s">
        <v>30</v>
      </c>
      <c r="C11" s="11"/>
      <c r="D11" s="16" t="s">
        <v>22</v>
      </c>
      <c r="E11" s="16" t="s">
        <v>22</v>
      </c>
      <c r="F11" s="11">
        <v>1499</v>
      </c>
      <c r="G11" s="11"/>
      <c r="H11" s="11">
        <v>1626</v>
      </c>
      <c r="I11" s="16" t="s">
        <v>22</v>
      </c>
      <c r="J11" s="16" t="s">
        <v>22</v>
      </c>
      <c r="K11" s="15">
        <v>1388</v>
      </c>
      <c r="L11" s="16" t="s">
        <v>22</v>
      </c>
      <c r="M11" s="15">
        <v>1430</v>
      </c>
      <c r="N11" s="16" t="s">
        <v>22</v>
      </c>
      <c r="O11" s="15">
        <f>12*120</f>
        <v>1440</v>
      </c>
      <c r="P11" s="11">
        <f>12*137</f>
        <v>1644</v>
      </c>
      <c r="Q11" s="11">
        <v>1681</v>
      </c>
      <c r="R11" s="11">
        <f>15*130</f>
        <v>1950</v>
      </c>
      <c r="S11" s="16" t="s">
        <v>22</v>
      </c>
      <c r="T11" s="11">
        <v>1571</v>
      </c>
      <c r="V11" s="19">
        <f>K11</f>
        <v>1388</v>
      </c>
    </row>
    <row r="12" spans="2:22" ht="8.25" customHeight="1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2:22" s="3" customFormat="1" ht="30" customHeight="1" x14ac:dyDescent="0.25">
      <c r="B13" s="13" t="s">
        <v>31</v>
      </c>
      <c r="C13" s="11"/>
      <c r="D13" s="16" t="s">
        <v>22</v>
      </c>
      <c r="E13" s="16" t="s">
        <v>22</v>
      </c>
      <c r="F13" s="16" t="s">
        <v>22</v>
      </c>
      <c r="G13" s="11"/>
      <c r="H13" s="15">
        <v>1258</v>
      </c>
      <c r="I13" s="16" t="s">
        <v>22</v>
      </c>
      <c r="J13" s="16" t="s">
        <v>22</v>
      </c>
      <c r="K13" s="15">
        <v>1245</v>
      </c>
      <c r="L13" s="16" t="s">
        <v>22</v>
      </c>
      <c r="M13" s="15">
        <v>1149</v>
      </c>
      <c r="N13" s="11">
        <f>12*125</f>
        <v>1500</v>
      </c>
      <c r="O13" s="16" t="s">
        <v>22</v>
      </c>
      <c r="P13" s="16" t="s">
        <v>22</v>
      </c>
      <c r="Q13" s="11">
        <v>1503</v>
      </c>
      <c r="R13" s="11">
        <f>15*119</f>
        <v>1785</v>
      </c>
      <c r="S13" s="16" t="s">
        <v>22</v>
      </c>
      <c r="T13" s="11">
        <v>1338</v>
      </c>
      <c r="V13" s="19">
        <f>M13</f>
        <v>1149</v>
      </c>
    </row>
    <row r="14" spans="2:22" ht="8.25" customHeigh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2:22" s="3" customFormat="1" ht="30" customHeight="1" x14ac:dyDescent="0.25">
      <c r="B15" s="13" t="s">
        <v>20</v>
      </c>
      <c r="C15" s="11"/>
      <c r="D15" s="16" t="s">
        <v>22</v>
      </c>
      <c r="E15" s="16" t="s">
        <v>22</v>
      </c>
      <c r="F15" s="11">
        <v>720</v>
      </c>
      <c r="G15" s="11"/>
      <c r="H15" s="15">
        <v>529</v>
      </c>
      <c r="I15" s="15">
        <v>520</v>
      </c>
      <c r="J15" s="11">
        <v>677</v>
      </c>
      <c r="K15" s="11">
        <v>668</v>
      </c>
      <c r="L15" s="11">
        <v>750</v>
      </c>
      <c r="M15" s="16" t="s">
        <v>22</v>
      </c>
      <c r="N15" s="11">
        <f>60*12</f>
        <v>720</v>
      </c>
      <c r="O15" s="15">
        <f>12*41</f>
        <v>492</v>
      </c>
      <c r="P15" s="16" t="s">
        <v>22</v>
      </c>
      <c r="Q15" s="11">
        <v>599</v>
      </c>
      <c r="R15" s="11">
        <f>15*50</f>
        <v>750</v>
      </c>
      <c r="S15" s="16" t="s">
        <v>22</v>
      </c>
      <c r="T15" s="16" t="s">
        <v>22</v>
      </c>
      <c r="V15" s="19">
        <f>O15</f>
        <v>492</v>
      </c>
    </row>
    <row r="16" spans="2:22" ht="8.2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2" s="3" customFormat="1" ht="30" customHeight="1" x14ac:dyDescent="0.25">
      <c r="B17" s="13" t="s">
        <v>15</v>
      </c>
      <c r="C17" s="11"/>
      <c r="D17" s="15">
        <v>440</v>
      </c>
      <c r="E17" s="11">
        <v>505</v>
      </c>
      <c r="F17" s="11">
        <v>564</v>
      </c>
      <c r="G17" s="11"/>
      <c r="H17" s="11">
        <v>541</v>
      </c>
      <c r="I17" s="15">
        <v>420</v>
      </c>
      <c r="J17" s="16" t="s">
        <v>22</v>
      </c>
      <c r="K17" s="16" t="s">
        <v>22</v>
      </c>
      <c r="L17" s="16" t="s">
        <v>22</v>
      </c>
      <c r="M17" s="15">
        <v>469</v>
      </c>
      <c r="N17" s="11">
        <f>12*47</f>
        <v>564</v>
      </c>
      <c r="O17" s="11">
        <f>12*41</f>
        <v>492</v>
      </c>
      <c r="P17" s="11">
        <f>12*49</f>
        <v>588</v>
      </c>
      <c r="Q17" s="11">
        <v>489</v>
      </c>
      <c r="R17" s="11">
        <f>15*33</f>
        <v>495</v>
      </c>
      <c r="S17" s="16" t="s">
        <v>22</v>
      </c>
      <c r="T17" s="11">
        <f>8*61</f>
        <v>488</v>
      </c>
      <c r="V17" s="19">
        <f>I17</f>
        <v>420</v>
      </c>
    </row>
    <row r="18" spans="1:22" ht="8.2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2" s="3" customFormat="1" ht="30" customHeight="1" x14ac:dyDescent="0.25">
      <c r="B19" s="13" t="s">
        <v>23</v>
      </c>
      <c r="C19" s="11"/>
      <c r="D19" s="15">
        <v>230</v>
      </c>
      <c r="E19" s="11">
        <v>330</v>
      </c>
      <c r="F19" s="11">
        <v>399</v>
      </c>
      <c r="G19" s="11"/>
      <c r="H19" s="11">
        <v>336</v>
      </c>
      <c r="I19" s="11">
        <v>350</v>
      </c>
      <c r="J19" s="15">
        <v>280</v>
      </c>
      <c r="K19" s="16" t="s">
        <v>22</v>
      </c>
      <c r="L19" s="11">
        <v>307</v>
      </c>
      <c r="M19" s="11">
        <v>396</v>
      </c>
      <c r="N19" s="11">
        <f>12*29</f>
        <v>348</v>
      </c>
      <c r="O19" s="11">
        <f>11*31</f>
        <v>341</v>
      </c>
      <c r="P19" s="11">
        <f>12*31</f>
        <v>372</v>
      </c>
      <c r="Q19" s="11">
        <v>319</v>
      </c>
      <c r="R19" s="11">
        <f>15*24</f>
        <v>360</v>
      </c>
      <c r="S19" s="15">
        <f>3*99</f>
        <v>297</v>
      </c>
      <c r="T19" s="11">
        <f>6*60</f>
        <v>360</v>
      </c>
      <c r="V19" s="19">
        <f>D19</f>
        <v>230</v>
      </c>
    </row>
    <row r="20" spans="1:22" ht="8.2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2" s="3" customFormat="1" ht="30" customHeight="1" x14ac:dyDescent="0.25">
      <c r="A21" s="3" t="s">
        <v>24</v>
      </c>
      <c r="B21" s="13" t="s">
        <v>32</v>
      </c>
      <c r="C21" s="11"/>
      <c r="D21" s="11">
        <v>190</v>
      </c>
      <c r="E21" s="16" t="s">
        <v>22</v>
      </c>
      <c r="F21" s="11">
        <v>170</v>
      </c>
      <c r="G21" s="11"/>
      <c r="H21" s="11">
        <v>171</v>
      </c>
      <c r="I21" s="15">
        <v>152</v>
      </c>
      <c r="J21" s="16" t="s">
        <v>22</v>
      </c>
      <c r="K21" s="11">
        <v>186</v>
      </c>
      <c r="L21" s="15">
        <v>159</v>
      </c>
      <c r="M21" s="11">
        <v>170</v>
      </c>
      <c r="N21" s="11">
        <f>12*14.5</f>
        <v>174</v>
      </c>
      <c r="O21" s="11">
        <f>7*34</f>
        <v>238</v>
      </c>
      <c r="P21" s="11">
        <f>12*19</f>
        <v>228</v>
      </c>
      <c r="Q21" s="11">
        <v>180</v>
      </c>
      <c r="R21" s="11">
        <f>15*18</f>
        <v>270</v>
      </c>
      <c r="S21" s="15">
        <f>3*50</f>
        <v>150</v>
      </c>
      <c r="T21" s="11">
        <f>4*59</f>
        <v>236</v>
      </c>
      <c r="V21" s="19">
        <f>S21</f>
        <v>150</v>
      </c>
    </row>
    <row r="22" spans="1:22" ht="8.2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2" s="3" customFormat="1" ht="30" customHeight="1" x14ac:dyDescent="0.25">
      <c r="B23" s="13" t="s">
        <v>21</v>
      </c>
      <c r="C23" s="11"/>
      <c r="D23" s="15">
        <v>290</v>
      </c>
      <c r="E23" s="16" t="s">
        <v>22</v>
      </c>
      <c r="F23" s="11">
        <v>374</v>
      </c>
      <c r="G23" s="11"/>
      <c r="H23" s="11">
        <v>404</v>
      </c>
      <c r="I23" s="16" t="s">
        <v>22</v>
      </c>
      <c r="J23" s="15">
        <v>310</v>
      </c>
      <c r="K23" s="16" t="s">
        <v>22</v>
      </c>
      <c r="L23" s="15">
        <v>321</v>
      </c>
      <c r="M23" s="16" t="s">
        <v>22</v>
      </c>
      <c r="N23" s="11">
        <f>12*44</f>
        <v>528</v>
      </c>
      <c r="O23" s="11">
        <v>369</v>
      </c>
      <c r="P23" s="16" t="s">
        <v>22</v>
      </c>
      <c r="Q23" s="11">
        <v>429</v>
      </c>
      <c r="R23" s="11">
        <f>15*24</f>
        <v>360</v>
      </c>
      <c r="S23" s="16" t="s">
        <v>22</v>
      </c>
      <c r="T23" s="11">
        <v>369</v>
      </c>
      <c r="V23" s="19">
        <f>D23</f>
        <v>290</v>
      </c>
    </row>
    <row r="24" spans="1:22" ht="8.2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2" s="3" customFormat="1" ht="30" customHeight="1" x14ac:dyDescent="0.25">
      <c r="B25" s="13" t="s">
        <v>16</v>
      </c>
      <c r="C25" s="11"/>
      <c r="D25" s="15">
        <v>285</v>
      </c>
      <c r="E25" s="15">
        <v>280</v>
      </c>
      <c r="F25" s="11">
        <v>357</v>
      </c>
      <c r="G25" s="11"/>
      <c r="H25" s="11">
        <v>376</v>
      </c>
      <c r="I25" s="11">
        <v>290</v>
      </c>
      <c r="J25" s="15">
        <v>265</v>
      </c>
      <c r="K25" s="11">
        <v>343</v>
      </c>
      <c r="L25" s="16" t="s">
        <v>22</v>
      </c>
      <c r="M25" s="11">
        <v>339</v>
      </c>
      <c r="N25" s="16" t="s">
        <v>22</v>
      </c>
      <c r="O25" s="11">
        <v>389</v>
      </c>
      <c r="P25" s="11">
        <f>12*32</f>
        <v>384</v>
      </c>
      <c r="Q25" s="11">
        <v>379</v>
      </c>
      <c r="R25" s="11">
        <f>15*26</f>
        <v>390</v>
      </c>
      <c r="S25" s="16" t="s">
        <v>22</v>
      </c>
      <c r="T25" s="11">
        <v>388</v>
      </c>
      <c r="V25" s="19">
        <f>J25</f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Componentes</vt:lpstr>
    </vt:vector>
  </TitlesOfParts>
  <Company>TEAM 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2016-02-21T17:38:41Z</dcterms:created>
  <dcterms:modified xsi:type="dcterms:W3CDTF">2016-02-25T02:11:25Z</dcterms:modified>
</cp:coreProperties>
</file>