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4" i="1"/>
  <c r="C14" i="1" l="1"/>
  <c r="D14" i="1" s="1"/>
  <c r="D3" i="1"/>
  <c r="D4" i="1"/>
  <c r="D5" i="1"/>
  <c r="D6" i="1"/>
  <c r="D7" i="1"/>
  <c r="D8" i="1"/>
  <c r="D9" i="1"/>
  <c r="D2" i="1"/>
  <c r="H9" i="1" l="1"/>
  <c r="H2" i="1"/>
  <c r="F3" i="1"/>
  <c r="H3" i="1"/>
  <c r="H4" i="1"/>
  <c r="F4" i="1"/>
  <c r="F5" i="1"/>
  <c r="H5" i="1"/>
  <c r="H6" i="1"/>
  <c r="F6" i="1"/>
  <c r="F7" i="1"/>
  <c r="H7" i="1"/>
  <c r="H8" i="1"/>
  <c r="F8" i="1"/>
  <c r="F9" i="1"/>
  <c r="I8" i="1" l="1"/>
  <c r="I6" i="1"/>
  <c r="I4" i="1"/>
  <c r="I2" i="1"/>
  <c r="I9" i="1"/>
  <c r="I7" i="1"/>
  <c r="I5" i="1"/>
  <c r="I3" i="1"/>
  <c r="I10" i="1" l="1"/>
  <c r="F14" i="1"/>
  <c r="H14" i="1" l="1"/>
  <c r="I14" i="1" s="1"/>
</calcChain>
</file>

<file path=xl/sharedStrings.xml><?xml version="1.0" encoding="utf-8"?>
<sst xmlns="http://schemas.openxmlformats.org/spreadsheetml/2006/main" count="19" uniqueCount="19">
  <si>
    <t>PERÍODO</t>
  </si>
  <si>
    <t>Valor HE</t>
  </si>
  <si>
    <t>MÉDIA H.E.</t>
  </si>
  <si>
    <t>Sub Total</t>
  </si>
  <si>
    <t>Atualização</t>
  </si>
  <si>
    <t>Sub-total</t>
  </si>
  <si>
    <t>Juros Percentual</t>
  </si>
  <si>
    <t>Valor Juros</t>
  </si>
  <si>
    <t>Total</t>
  </si>
  <si>
    <t>MÊS</t>
  </si>
  <si>
    <t>VALOR H.E.</t>
  </si>
  <si>
    <t>NUMERO H.E.</t>
  </si>
  <si>
    <t>SUBTOTAL</t>
  </si>
  <si>
    <t>ATUALIZAÇÃO</t>
  </si>
  <si>
    <t>VALOR ATUAL</t>
  </si>
  <si>
    <t>JUROS</t>
  </si>
  <si>
    <t>VALOR JUROS</t>
  </si>
  <si>
    <t>TOTAL</t>
  </si>
  <si>
    <t>REFLEXOS NO AVISO PRÉVIO INDENIZADO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</si>
</sst>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2" fontId="3" fillId="2" borderId="1" xfId="0" applyNumberFormat="1" applyFont="1" applyFill="1" applyBorder="1" applyAlignment="1">
      <alignment horizontal="center"/>
    </xf>
    <xf numFmtId="43" fontId="5" fillId="3" borderId="1" xfId="1" applyFont="1" applyFill="1" applyBorder="1" applyAlignment="1" applyProtection="1">
      <alignment horizontal="center" vertical="center" shrinkToFit="1"/>
      <protection hidden="1"/>
    </xf>
    <xf numFmtId="10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/>
    <xf numFmtId="17" fontId="3" fillId="4" borderId="8" xfId="0" applyNumberFormat="1" applyFont="1" applyFill="1" applyBorder="1" applyAlignment="1">
      <alignment horizontal="center"/>
    </xf>
    <xf numFmtId="2" fontId="3" fillId="4" borderId="9" xfId="1" quotePrefix="1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2" fontId="3" fillId="4" borderId="9" xfId="2" applyNumberFormat="1" applyFont="1" applyFill="1" applyBorder="1" applyAlignment="1">
      <alignment horizontal="center"/>
    </xf>
    <xf numFmtId="10" fontId="3" fillId="4" borderId="9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 textRotation="135"/>
    </xf>
    <xf numFmtId="164" fontId="5" fillId="3" borderId="1" xfId="3" applyNumberFormat="1" applyFont="1" applyFill="1" applyBorder="1" applyAlignment="1" applyProtection="1">
      <alignment horizontal="center" vertical="center" shrinkToFit="1"/>
      <protection hidden="1"/>
    </xf>
    <xf numFmtId="17" fontId="3" fillId="0" borderId="6" xfId="0" applyNumberFormat="1" applyFont="1" applyBorder="1" applyAlignment="1">
      <alignment horizontal="center"/>
    </xf>
    <xf numFmtId="43" fontId="3" fillId="0" borderId="7" xfId="0" applyNumberFormat="1" applyFont="1" applyBorder="1"/>
    <xf numFmtId="0" fontId="0" fillId="0" borderId="8" xfId="0" applyBorder="1"/>
    <xf numFmtId="0" fontId="0" fillId="0" borderId="9" xfId="0" applyBorder="1"/>
    <xf numFmtId="43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6" fillId="0" borderId="10" xfId="0" applyNumberFormat="1" applyFont="1" applyBorder="1"/>
    <xf numFmtId="17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 applyProtection="1">
      <alignment horizontal="center" vertical="center" shrinkToFit="1"/>
      <protection hidden="1"/>
    </xf>
    <xf numFmtId="43" fontId="5" fillId="3" borderId="12" xfId="1" applyFont="1" applyFill="1" applyBorder="1" applyAlignment="1" applyProtection="1">
      <alignment horizontal="center" vertical="center" shrinkToFit="1"/>
      <protection hidden="1"/>
    </xf>
    <xf numFmtId="10" fontId="3" fillId="0" borderId="12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3" xfId="0" applyNumberFormat="1" applyFont="1" applyBorder="1"/>
    <xf numFmtId="0" fontId="7" fillId="0" borderId="2" xfId="0" applyFont="1" applyBorder="1" applyAlignment="1">
      <alignment textRotation="135"/>
    </xf>
    <xf numFmtId="0" fontId="7" fillId="0" borderId="4" xfId="0" applyFont="1" applyBorder="1" applyAlignment="1">
      <alignment textRotation="135"/>
    </xf>
    <xf numFmtId="0" fontId="7" fillId="0" borderId="5" xfId="0" applyFont="1" applyBorder="1" applyAlignment="1">
      <alignment textRotation="135"/>
    </xf>
    <xf numFmtId="17" fontId="6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Normal" xfId="0" builtinId="0"/>
    <cellStyle name="Normal_Atualização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4" sqref="A14"/>
    </sheetView>
  </sheetViews>
  <sheetFormatPr defaultRowHeight="15" x14ac:dyDescent="0.25"/>
  <cols>
    <col min="1" max="1" width="11.140625" customWidth="1"/>
    <col min="2" max="2" width="13.42578125" customWidth="1"/>
    <col min="3" max="3" width="15.7109375" customWidth="1"/>
    <col min="4" max="4" width="13.28515625" customWidth="1"/>
    <col min="5" max="5" width="14.140625" customWidth="1"/>
    <col min="6" max="6" width="11" customWidth="1"/>
    <col min="7" max="7" width="11.140625" customWidth="1"/>
    <col min="8" max="8" width="14.140625" customWidth="1"/>
    <col min="9" max="9" width="11.7109375" customWidth="1"/>
  </cols>
  <sheetData>
    <row r="1" spans="1:9" s="14" customFormat="1" ht="42.75" customHeight="1" thickBot="1" x14ac:dyDescent="0.3">
      <c r="A1" s="31" t="s">
        <v>9</v>
      </c>
      <c r="B1" s="32" t="s">
        <v>10</v>
      </c>
      <c r="C1" s="32" t="s">
        <v>11</v>
      </c>
      <c r="D1" s="32" t="s">
        <v>12</v>
      </c>
      <c r="E1" s="31" t="s">
        <v>13</v>
      </c>
      <c r="F1" s="32" t="s">
        <v>14</v>
      </c>
      <c r="G1" s="32" t="s">
        <v>15</v>
      </c>
      <c r="H1" s="33" t="s">
        <v>16</v>
      </c>
      <c r="I1" s="33" t="s">
        <v>17</v>
      </c>
    </row>
    <row r="2" spans="1:9" s="5" customFormat="1" ht="15" customHeight="1" x14ac:dyDescent="0.2">
      <c r="A2" s="23">
        <v>41365</v>
      </c>
      <c r="B2" s="24">
        <v>11</v>
      </c>
      <c r="C2" s="25">
        <v>15</v>
      </c>
      <c r="D2" s="24">
        <f>B2*C2</f>
        <v>165</v>
      </c>
      <c r="E2" s="26">
        <v>1.0556287686107291</v>
      </c>
      <c r="F2" s="27">
        <v>15</v>
      </c>
      <c r="G2" s="28">
        <v>0.61370000000000002</v>
      </c>
      <c r="H2" s="29">
        <f t="shared" ref="H2:H9" si="0">D2*E2*G2</f>
        <v>106.89349692390674</v>
      </c>
      <c r="I2" s="30">
        <f t="shared" ref="I2:I9" si="1">F2+H2</f>
        <v>121.89349692390674</v>
      </c>
    </row>
    <row r="3" spans="1:9" s="5" customFormat="1" ht="15" customHeight="1" x14ac:dyDescent="0.2">
      <c r="A3" s="16">
        <v>41395</v>
      </c>
      <c r="B3" s="24">
        <v>12.5</v>
      </c>
      <c r="C3" s="1">
        <v>15</v>
      </c>
      <c r="D3" s="24">
        <f t="shared" ref="D3:D9" si="2">B3*C3</f>
        <v>187.5</v>
      </c>
      <c r="E3" s="15">
        <v>1.0556287686107291</v>
      </c>
      <c r="F3" s="2">
        <f t="shared" ref="F3:F9" si="3">D3*E3</f>
        <v>197.9303941145117</v>
      </c>
      <c r="G3" s="3">
        <v>0.60370000000000001</v>
      </c>
      <c r="H3" s="4">
        <f t="shared" si="0"/>
        <v>119.49057892693071</v>
      </c>
      <c r="I3" s="17">
        <f t="shared" si="1"/>
        <v>317.42097304144238</v>
      </c>
    </row>
    <row r="4" spans="1:9" s="5" customFormat="1" ht="15" customHeight="1" x14ac:dyDescent="0.2">
      <c r="A4" s="16">
        <v>41426</v>
      </c>
      <c r="B4" s="24">
        <v>14</v>
      </c>
      <c r="C4" s="1">
        <v>15</v>
      </c>
      <c r="D4" s="24">
        <f t="shared" si="2"/>
        <v>210</v>
      </c>
      <c r="E4" s="15">
        <v>1.0556287686107291</v>
      </c>
      <c r="F4" s="2">
        <f t="shared" si="3"/>
        <v>221.6820414082531</v>
      </c>
      <c r="G4" s="3">
        <v>0.59370000000000001</v>
      </c>
      <c r="H4" s="4">
        <f t="shared" si="0"/>
        <v>131.61262798407986</v>
      </c>
      <c r="I4" s="17">
        <f t="shared" si="1"/>
        <v>353.29466939233293</v>
      </c>
    </row>
    <row r="5" spans="1:9" s="5" customFormat="1" ht="15" customHeight="1" x14ac:dyDescent="0.2">
      <c r="A5" s="16">
        <v>41456</v>
      </c>
      <c r="B5" s="24">
        <v>15.5</v>
      </c>
      <c r="C5" s="1">
        <v>15</v>
      </c>
      <c r="D5" s="24">
        <f t="shared" si="2"/>
        <v>232.5</v>
      </c>
      <c r="E5" s="15">
        <v>1.0556287686107291</v>
      </c>
      <c r="F5" s="2">
        <f t="shared" si="3"/>
        <v>245.4336887019945</v>
      </c>
      <c r="G5" s="3">
        <v>0.5837</v>
      </c>
      <c r="H5" s="4">
        <f t="shared" si="0"/>
        <v>143.25964409535419</v>
      </c>
      <c r="I5" s="17">
        <f t="shared" si="1"/>
        <v>388.69333279734872</v>
      </c>
    </row>
    <row r="6" spans="1:9" s="5" customFormat="1" ht="15" customHeight="1" x14ac:dyDescent="0.2">
      <c r="A6" s="16">
        <v>41487</v>
      </c>
      <c r="B6" s="24">
        <v>17</v>
      </c>
      <c r="C6" s="1">
        <v>15</v>
      </c>
      <c r="D6" s="24">
        <f t="shared" si="2"/>
        <v>255</v>
      </c>
      <c r="E6" s="15">
        <v>1.0554081882993753</v>
      </c>
      <c r="F6" s="2">
        <f t="shared" si="3"/>
        <v>269.12908801634069</v>
      </c>
      <c r="G6" s="3">
        <v>0.57369999999999999</v>
      </c>
      <c r="H6" s="4">
        <f t="shared" si="0"/>
        <v>154.39935779497466</v>
      </c>
      <c r="I6" s="17">
        <f t="shared" si="1"/>
        <v>423.52844581131535</v>
      </c>
    </row>
    <row r="7" spans="1:9" s="5" customFormat="1" ht="15" customHeight="1" x14ac:dyDescent="0.2">
      <c r="A7" s="16">
        <v>41518</v>
      </c>
      <c r="B7" s="24">
        <v>18.5</v>
      </c>
      <c r="C7" s="1">
        <v>15</v>
      </c>
      <c r="D7" s="24">
        <f t="shared" si="2"/>
        <v>277.5</v>
      </c>
      <c r="E7" s="15">
        <v>1.0554081882993753</v>
      </c>
      <c r="F7" s="2">
        <f t="shared" si="3"/>
        <v>292.87577225307666</v>
      </c>
      <c r="G7" s="3">
        <v>0.56369999999999998</v>
      </c>
      <c r="H7" s="4">
        <f t="shared" si="0"/>
        <v>165.09407281905931</v>
      </c>
      <c r="I7" s="17">
        <f t="shared" si="1"/>
        <v>457.96984507213597</v>
      </c>
    </row>
    <row r="8" spans="1:9" s="5" customFormat="1" ht="15" customHeight="1" x14ac:dyDescent="0.2">
      <c r="A8" s="16">
        <v>41548</v>
      </c>
      <c r="B8" s="24">
        <v>20</v>
      </c>
      <c r="C8" s="1">
        <v>15</v>
      </c>
      <c r="D8" s="24">
        <f t="shared" si="2"/>
        <v>300</v>
      </c>
      <c r="E8" s="15">
        <v>1.0553248176387817</v>
      </c>
      <c r="F8" s="2">
        <f t="shared" si="3"/>
        <v>316.59744529163453</v>
      </c>
      <c r="G8" s="3">
        <v>0.55369999999999997</v>
      </c>
      <c r="H8" s="4">
        <f t="shared" si="0"/>
        <v>175.30000545797802</v>
      </c>
      <c r="I8" s="17">
        <f t="shared" si="1"/>
        <v>491.89745074961252</v>
      </c>
    </row>
    <row r="9" spans="1:9" s="5" customFormat="1" ht="15" customHeight="1" x14ac:dyDescent="0.2">
      <c r="A9" s="16">
        <v>41579</v>
      </c>
      <c r="B9" s="24">
        <v>21.5</v>
      </c>
      <c r="C9" s="1">
        <v>15</v>
      </c>
      <c r="D9" s="24">
        <f t="shared" si="2"/>
        <v>322.5</v>
      </c>
      <c r="E9" s="15">
        <v>1.054354811212467</v>
      </c>
      <c r="F9" s="2">
        <f t="shared" si="3"/>
        <v>340.0294266160206</v>
      </c>
      <c r="G9" s="3">
        <v>0.54369999999999996</v>
      </c>
      <c r="H9" s="4">
        <f t="shared" si="0"/>
        <v>184.87399925113039</v>
      </c>
      <c r="I9" s="17">
        <f t="shared" si="1"/>
        <v>524.90342586715099</v>
      </c>
    </row>
    <row r="10" spans="1:9" s="5" customFormat="1" ht="15" customHeight="1" thickBot="1" x14ac:dyDescent="0.3">
      <c r="A10" s="18"/>
      <c r="B10" s="19"/>
      <c r="C10" s="19"/>
      <c r="D10" s="19"/>
      <c r="E10" s="19"/>
      <c r="F10" s="20"/>
      <c r="G10" s="21"/>
      <c r="H10" s="20"/>
      <c r="I10" s="22">
        <f>SUM(I2:I9)</f>
        <v>3079.6016396552459</v>
      </c>
    </row>
    <row r="11" spans="1:9" ht="15.75" thickBot="1" x14ac:dyDescent="0.3"/>
    <row r="12" spans="1:9" ht="15.75" thickBot="1" x14ac:dyDescent="0.3">
      <c r="A12" s="38" t="s">
        <v>18</v>
      </c>
      <c r="B12" s="39"/>
      <c r="C12" s="39"/>
      <c r="D12" s="39"/>
      <c r="E12" s="39"/>
      <c r="F12" s="39"/>
      <c r="G12" s="39"/>
      <c r="H12" s="39"/>
      <c r="I12" s="40"/>
    </row>
    <row r="13" spans="1:9" ht="26.25" x14ac:dyDescent="0.25">
      <c r="A13" s="34" t="s">
        <v>0</v>
      </c>
      <c r="B13" s="35" t="s">
        <v>1</v>
      </c>
      <c r="C13" s="35" t="s">
        <v>2</v>
      </c>
      <c r="D13" s="35" t="s">
        <v>3</v>
      </c>
      <c r="E13" s="35" t="s">
        <v>4</v>
      </c>
      <c r="F13" s="36" t="s">
        <v>5</v>
      </c>
      <c r="G13" s="35" t="s">
        <v>6</v>
      </c>
      <c r="H13" s="35" t="s">
        <v>7</v>
      </c>
      <c r="I13" s="37" t="s">
        <v>8</v>
      </c>
    </row>
    <row r="14" spans="1:9" ht="15.75" thickBot="1" x14ac:dyDescent="0.3">
      <c r="A14" s="6">
        <v>41395</v>
      </c>
      <c r="B14" s="7">
        <f>INDEX(B2:B9,MATCH(A14,A2:A9,0))</f>
        <v>12.5</v>
      </c>
      <c r="C14" s="8">
        <f>AVERAGE(C2:C9)</f>
        <v>15</v>
      </c>
      <c r="D14" s="9">
        <f>B14*C14</f>
        <v>187.5</v>
      </c>
      <c r="E14" s="10">
        <f>INDEX(E2:E9,MATCH(A14,A2:A9,0))</f>
        <v>1.0556287686107291</v>
      </c>
      <c r="F14" s="11">
        <f>D14*E14</f>
        <v>197.9303941145117</v>
      </c>
      <c r="G14" s="12">
        <f>INDEX(G2:G9,MATCH(A14,A2:A9,0))</f>
        <v>0.60370000000000001</v>
      </c>
      <c r="H14" s="9">
        <f>F14*G14</f>
        <v>119.49057892693071</v>
      </c>
      <c r="I14" s="13">
        <f>F14+H14</f>
        <v>317.42097304144238</v>
      </c>
    </row>
  </sheetData>
  <mergeCells count="1">
    <mergeCell ref="A12:I12"/>
  </mergeCells>
  <dataValidations count="1">
    <dataValidation type="list" allowBlank="1" showInputMessage="1" showErrorMessage="1" sqref="A14">
      <formula1>$A$2:$A$9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luizolympio</dc:creator>
  <cp:lastModifiedBy>Adalberto</cp:lastModifiedBy>
  <dcterms:created xsi:type="dcterms:W3CDTF">2018-05-23T18:36:53Z</dcterms:created>
  <dcterms:modified xsi:type="dcterms:W3CDTF">2018-05-23T21:20:30Z</dcterms:modified>
</cp:coreProperties>
</file>