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\Desktop\"/>
    </mc:Choice>
  </mc:AlternateContent>
  <xr:revisionPtr revIDLastSave="0" documentId="10_ncr:8100000_{C1DB750E-5B3E-48DD-9837-BBC5C0FB17E2}" xr6:coauthVersionLast="34" xr6:coauthVersionMax="34" xr10:uidLastSave="{00000000-0000-0000-0000-000000000000}"/>
  <bookViews>
    <workbookView xWindow="0" yWindow="0" windowWidth="23040" windowHeight="9072" xr2:uid="{C0989FEF-4DC4-4F93-B490-86DE7619BACF}"/>
  </bookViews>
  <sheets>
    <sheet name="Controle de Pedidos Julho" sheetId="2" r:id="rId1"/>
  </sheets>
  <definedNames>
    <definedName name="_xlnm._FilterDatabase" localSheetId="0" hidden="1">'Controle de Pedidos Julho'!$A$3:$L$69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2" l="1"/>
  <c r="O25" i="2"/>
  <c r="O9" i="2" l="1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8" i="2"/>
  <c r="G28" i="2"/>
  <c r="L28" i="2"/>
  <c r="G29" i="2"/>
  <c r="L29" i="2"/>
  <c r="G41" i="2"/>
  <c r="L41" i="2"/>
  <c r="G42" i="2"/>
  <c r="L42" i="2"/>
  <c r="G43" i="2"/>
  <c r="L43" i="2"/>
  <c r="G57" i="2"/>
  <c r="L57" i="2"/>
  <c r="G31" i="2"/>
  <c r="L31" i="2"/>
  <c r="G38" i="2"/>
  <c r="L38" i="2"/>
  <c r="G39" i="2"/>
  <c r="L39" i="2"/>
  <c r="G40" i="2"/>
  <c r="L40" i="2"/>
  <c r="G58" i="2"/>
  <c r="L58" i="2"/>
  <c r="G59" i="2"/>
  <c r="L59" i="2"/>
  <c r="G60" i="2"/>
  <c r="L60" i="2"/>
  <c r="G61" i="2"/>
  <c r="L61" i="2"/>
  <c r="G62" i="2"/>
  <c r="L62" i="2"/>
  <c r="G63" i="2"/>
  <c r="L63" i="2"/>
  <c r="G64" i="2"/>
  <c r="L64" i="2"/>
  <c r="G65" i="2"/>
  <c r="L65" i="2"/>
  <c r="G66" i="2"/>
  <c r="L66" i="2"/>
  <c r="G67" i="2"/>
  <c r="L67" i="2"/>
  <c r="G68" i="2"/>
  <c r="L68" i="2"/>
  <c r="G37" i="2"/>
  <c r="L37" i="2"/>
  <c r="G26" i="2"/>
  <c r="L26" i="2"/>
  <c r="G13" i="2"/>
  <c r="L13" i="2"/>
  <c r="G56" i="2" l="1"/>
  <c r="L56" i="2"/>
  <c r="G9" i="2"/>
  <c r="L9" i="2"/>
  <c r="G10" i="2"/>
  <c r="L10" i="2"/>
  <c r="G32" i="2"/>
  <c r="L32" i="2"/>
  <c r="G11" i="2"/>
  <c r="L11" i="2"/>
  <c r="G27" i="2"/>
  <c r="L27" i="2"/>
  <c r="G12" i="2"/>
  <c r="L12" i="2"/>
  <c r="G16" i="2"/>
  <c r="L16" i="2"/>
  <c r="G17" i="2"/>
  <c r="L17" i="2"/>
  <c r="G33" i="2"/>
  <c r="L33" i="2"/>
  <c r="G18" i="2"/>
  <c r="L18" i="2"/>
  <c r="G34" i="2"/>
  <c r="L34" i="2"/>
  <c r="G25" i="2"/>
  <c r="L25" i="2"/>
  <c r="G7" i="2"/>
  <c r="G21" i="2"/>
  <c r="L21" i="2"/>
  <c r="G22" i="2"/>
  <c r="L22" i="2"/>
  <c r="G23" i="2"/>
  <c r="L23" i="2"/>
  <c r="G24" i="2"/>
  <c r="L24" i="2"/>
  <c r="G30" i="2"/>
  <c r="L30" i="2"/>
  <c r="L55" i="2"/>
  <c r="G55" i="2"/>
  <c r="L36" i="2"/>
  <c r="G36" i="2"/>
  <c r="L20" i="2"/>
  <c r="G20" i="2"/>
  <c r="L19" i="2"/>
  <c r="G19" i="2"/>
  <c r="L54" i="2"/>
  <c r="G54" i="2"/>
  <c r="L53" i="2"/>
  <c r="G53" i="2"/>
  <c r="L52" i="2"/>
  <c r="G52" i="2"/>
  <c r="L51" i="2"/>
  <c r="G51" i="2"/>
  <c r="L15" i="2"/>
  <c r="G15" i="2"/>
  <c r="L50" i="2"/>
  <c r="G50" i="2"/>
  <c r="L48" i="2"/>
  <c r="G48" i="2"/>
  <c r="L47" i="2"/>
  <c r="G47" i="2"/>
  <c r="L46" i="2"/>
  <c r="G46" i="2"/>
  <c r="L45" i="2"/>
  <c r="G45" i="2"/>
  <c r="L44" i="2"/>
  <c r="G44" i="2"/>
  <c r="L35" i="2"/>
  <c r="G35" i="2"/>
  <c r="L14" i="2"/>
  <c r="G14" i="2"/>
  <c r="L8" i="2"/>
  <c r="G8" i="2"/>
  <c r="L49" i="2"/>
  <c r="G49" i="2"/>
  <c r="L6" i="2"/>
  <c r="G6" i="2"/>
  <c r="L5" i="2"/>
  <c r="G5" i="2"/>
  <c r="L4" i="2"/>
  <c r="G4" i="2"/>
  <c r="L69" i="2" l="1"/>
</calcChain>
</file>

<file path=xl/sharedStrings.xml><?xml version="1.0" encoding="utf-8"?>
<sst xmlns="http://schemas.openxmlformats.org/spreadsheetml/2006/main" count="290" uniqueCount="146">
  <si>
    <t>Cliente</t>
  </si>
  <si>
    <t>Produto</t>
  </si>
  <si>
    <t>Data
Entrega</t>
  </si>
  <si>
    <t>Local de Entrega</t>
  </si>
  <si>
    <t>Total</t>
  </si>
  <si>
    <t>Taxa
entrega</t>
  </si>
  <si>
    <t>Total R$</t>
  </si>
  <si>
    <t>Valor
pedido R$</t>
  </si>
  <si>
    <t>Pago??</t>
  </si>
  <si>
    <t>Não</t>
  </si>
  <si>
    <t>Poderosa</t>
  </si>
  <si>
    <t>Prateleira de gato</t>
  </si>
  <si>
    <t>Quant.</t>
  </si>
  <si>
    <t>Matheus</t>
  </si>
  <si>
    <t>Dilse</t>
  </si>
  <si>
    <t>Marcia correio</t>
  </si>
  <si>
    <t>Avenida Brasília 581 centro Portão cep93180-000 otica arnold - até dia 19/06</t>
  </si>
  <si>
    <t>ok</t>
  </si>
  <si>
    <t>Miguel tostes 736 _  tem que entrar pela Protásio Alves</t>
  </si>
  <si>
    <t xml:space="preserve">Lu </t>
  </si>
  <si>
    <t>Av.Jacuí 1075 Bairro:cristal</t>
  </si>
  <si>
    <t>Mini Namoradeira</t>
  </si>
  <si>
    <t>Estação Mercado</t>
  </si>
  <si>
    <t>Jose Bonifácio 725 / Moyya</t>
  </si>
  <si>
    <t>Porta Chave Gatos</t>
  </si>
  <si>
    <t>Partenon</t>
  </si>
  <si>
    <t>Aurea</t>
  </si>
  <si>
    <t>Claudete</t>
  </si>
  <si>
    <t>Rissul da Avenida São Pedro</t>
  </si>
  <si>
    <t>Observações</t>
  </si>
  <si>
    <t>Preta</t>
  </si>
  <si>
    <t>Beijinho no Ombro</t>
  </si>
  <si>
    <t>Loira vestido azul, negra de rosa forte</t>
  </si>
  <si>
    <t>Romero</t>
  </si>
  <si>
    <t>Cristina Whats</t>
  </si>
  <si>
    <t>Rosa, vermelha</t>
  </si>
  <si>
    <t>Deusa da Fortuna</t>
  </si>
  <si>
    <t>Laxmi - Indiano</t>
  </si>
  <si>
    <t>Daniela Moyya</t>
  </si>
  <si>
    <t>Dia da Semana</t>
  </si>
  <si>
    <t>Namoradeira</t>
  </si>
  <si>
    <t>Vermelha pronta</t>
  </si>
  <si>
    <t>Fabiana</t>
  </si>
  <si>
    <t>vermelha branca e amarela negra poa</t>
  </si>
  <si>
    <t>violeta, romero e amarela igual</t>
  </si>
  <si>
    <t>vai marcar a data semana que vem</t>
  </si>
  <si>
    <t>Nátalia</t>
  </si>
  <si>
    <t>Centro</t>
  </si>
  <si>
    <t>Emanuela</t>
  </si>
  <si>
    <t>Loira pele branca, vestido azul, batom vermelho</t>
  </si>
  <si>
    <t>Joyce</t>
  </si>
  <si>
    <t>Frida Kahlo</t>
  </si>
  <si>
    <t>Centro Renner - 14:30hs</t>
  </si>
  <si>
    <t>Rutiele</t>
  </si>
  <si>
    <t>Placa MDF</t>
  </si>
  <si>
    <t>Com nome Alana</t>
  </si>
  <si>
    <t>Vermelho POA</t>
  </si>
  <si>
    <t>Terezinha</t>
  </si>
  <si>
    <t>Centro 14:30</t>
  </si>
  <si>
    <t>lembrar ela uma semana antes - para segunta ou terça dia 03/07</t>
  </si>
  <si>
    <t>Kelly - Whats</t>
  </si>
  <si>
    <t>Oxum 33cm</t>
  </si>
  <si>
    <t>Amarelo claro</t>
  </si>
  <si>
    <t>Em negociação</t>
  </si>
  <si>
    <t>Namoradeira Pequena</t>
  </si>
  <si>
    <t>Afrodite</t>
  </si>
  <si>
    <t>Ogum Baby</t>
  </si>
  <si>
    <t>Vem buscar no atelie vai avisar segunda dia 02/07</t>
  </si>
  <si>
    <t>Maior</t>
  </si>
  <si>
    <t>Simone - Colega</t>
  </si>
  <si>
    <t>São Jorge</t>
  </si>
  <si>
    <t>27cm</t>
  </si>
  <si>
    <t>Entregar na facul ou na residencia</t>
  </si>
  <si>
    <t>Rafael</t>
  </si>
  <si>
    <t xml:space="preserve">Branca Romero branca </t>
  </si>
  <si>
    <t>vem buscar no atelie/ preta e branca</t>
  </si>
  <si>
    <t>americanas 14:30</t>
  </si>
  <si>
    <t>loira, amarelo e romero</t>
  </si>
  <si>
    <t>avisar uma semana antes - Felizardo furtado 595 - ap309</t>
  </si>
  <si>
    <t>Janaina</t>
  </si>
  <si>
    <t>Kuanin</t>
  </si>
  <si>
    <t>Colorida</t>
  </si>
  <si>
    <t>Na casa dela</t>
  </si>
  <si>
    <t>Adriana - Whats</t>
  </si>
  <si>
    <t>Viamão</t>
  </si>
  <si>
    <t>Singrid</t>
  </si>
  <si>
    <t>Lauro</t>
  </si>
  <si>
    <t>Rua Dom Diogo de Souza 210 - Pela Manha</t>
  </si>
  <si>
    <t>Day</t>
  </si>
  <si>
    <t>Comum</t>
  </si>
  <si>
    <t>Rosa</t>
  </si>
  <si>
    <t>Cris Felix</t>
  </si>
  <si>
    <t>Centro ou Barra Shopping</t>
  </si>
  <si>
    <t>Vera - Whats</t>
  </si>
  <si>
    <t>Rosa / Amarela / Natal</t>
  </si>
  <si>
    <t>Belem Velho</t>
  </si>
  <si>
    <t>Daniela - Messenger</t>
  </si>
  <si>
    <t>Pink Fosca</t>
  </si>
  <si>
    <t>Parcão</t>
  </si>
  <si>
    <t>Aline - Whats</t>
  </si>
  <si>
    <t>Amarela</t>
  </si>
  <si>
    <t>Salão Canoas</t>
  </si>
  <si>
    <t>Daiane - Whats</t>
  </si>
  <si>
    <t>Centro Renner - 14:00hs</t>
  </si>
  <si>
    <t>Mudou cor</t>
  </si>
  <si>
    <t>Dina - Whats</t>
  </si>
  <si>
    <t>Bento gonçalves 175 esquina azenha até as 16hs</t>
  </si>
  <si>
    <t>niara</t>
  </si>
  <si>
    <t>rosa e verde</t>
  </si>
  <si>
    <t>Vera - Messenger</t>
  </si>
  <si>
    <t>Amarelo, Rrosa, Romero, Vermelha POA</t>
  </si>
  <si>
    <t>Estradas dos Alpes 216 / Cascata</t>
  </si>
  <si>
    <t>Paula - Messenger</t>
  </si>
  <si>
    <t>1 trança, pele branca roupa branca e detalhes em prat e batom vermelho</t>
  </si>
  <si>
    <t>Pretos velhos</t>
  </si>
  <si>
    <t>2 baby e uma preta veha normal</t>
  </si>
  <si>
    <t>Rosana</t>
  </si>
  <si>
    <t>Borges de Medeiros 421</t>
  </si>
  <si>
    <t>Terezinha - Ligou</t>
  </si>
  <si>
    <t>Zelir</t>
  </si>
  <si>
    <t>Rua Santa Rosa de Lima 218/804</t>
  </si>
  <si>
    <t>Igual foto</t>
  </si>
  <si>
    <t>Travessa Venezuela 140 - a partir das 16:30 - Gravatai</t>
  </si>
  <si>
    <t>Total de Peças no Mês</t>
  </si>
  <si>
    <t>Padrão</t>
  </si>
  <si>
    <t>Gladis messenger</t>
  </si>
  <si>
    <t>poderosa</t>
  </si>
  <si>
    <t>romero ruiva e negra fosca</t>
  </si>
  <si>
    <t>vem buscar após as 15:00</t>
  </si>
  <si>
    <t>Carmem</t>
  </si>
  <si>
    <t>Rosa pele mais clarinha</t>
  </si>
  <si>
    <t>20 de setembro 2135  parada 73 - 17:20hs</t>
  </si>
  <si>
    <t>Rua dos mais 420</t>
  </si>
  <si>
    <t>Buda do Amor</t>
  </si>
  <si>
    <t>Preto com dedalhes em dourado</t>
  </si>
  <si>
    <t>Pablo</t>
  </si>
  <si>
    <t>Sedutora</t>
  </si>
  <si>
    <t>Na frente do big de alvorada</t>
  </si>
  <si>
    <t>Denise</t>
  </si>
  <si>
    <t>café</t>
  </si>
  <si>
    <t>Romero / roxa do meio</t>
  </si>
  <si>
    <t>Milene</t>
  </si>
  <si>
    <t>Claudia</t>
  </si>
  <si>
    <t>Ver Whats</t>
  </si>
  <si>
    <t>Rua Neves 251</t>
  </si>
  <si>
    <t>Isabel mãe Marcia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</si>
</sst>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dd/mm/yy;@"/>
    <numFmt numFmtId="165" formatCode="dddd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i/>
      <u/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4" fontId="4" fillId="0" borderId="1" xfId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4" fontId="5" fillId="0" borderId="1" xfId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4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left" vertical="center"/>
    </xf>
    <xf numFmtId="44" fontId="5" fillId="3" borderId="1" xfId="1" applyFont="1" applyFill="1" applyBorder="1" applyAlignment="1">
      <alignment horizontal="left" vertical="center"/>
    </xf>
    <xf numFmtId="44" fontId="5" fillId="3" borderId="1" xfId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left" vertical="center"/>
    </xf>
    <xf numFmtId="165" fontId="9" fillId="3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4" fontId="4" fillId="0" borderId="1" xfId="1" applyFont="1" applyFill="1" applyBorder="1" applyAlignment="1">
      <alignment horizontal="left" vertical="center"/>
    </xf>
    <xf numFmtId="44" fontId="5" fillId="0" borderId="1" xfId="1" applyFont="1" applyFill="1" applyBorder="1" applyAlignment="1">
      <alignment horizontal="left" vertical="center"/>
    </xf>
    <xf numFmtId="44" fontId="5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3" borderId="4" xfId="2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center" vertical="center"/>
    </xf>
    <xf numFmtId="0" fontId="13" fillId="0" borderId="1" xfId="0" applyFont="1" applyFill="1" applyBorder="1"/>
  </cellXfs>
  <cellStyles count="3">
    <cellStyle name="Hiperlink" xfId="2" builtinId="8"/>
    <cellStyle name="Moeda" xfId="1" builtinId="4"/>
    <cellStyle name="Normal" xfId="0" builtinId="0"/>
  </cellStyles>
  <dxfs count="7">
    <dxf>
      <font>
        <b/>
        <i val="0"/>
        <color theme="4"/>
      </font>
    </dxf>
    <dxf>
      <font>
        <b/>
        <i val="0"/>
        <color rgb="FFC00000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theme="5"/>
      </font>
    </dxf>
    <dxf>
      <font>
        <b/>
        <i val="0"/>
        <color rgb="FFFF66FF"/>
      </font>
    </dxf>
    <dxf>
      <font>
        <b/>
        <i val="0"/>
        <color rgb="FF00CC00"/>
      </font>
    </dxf>
  </dxfs>
  <tableStyles count="0" defaultTableStyle="TableStyleMedium2" defaultPivotStyle="PivotStyleLight16"/>
  <colors>
    <mruColors>
      <color rgb="FF00CC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FB76-E451-4A81-850E-DF600C6242C0}">
  <sheetPr>
    <tabColor rgb="FFFFFF00"/>
  </sheetPr>
  <dimension ref="A1:DM69"/>
  <sheetViews>
    <sheetView tabSelected="1" zoomScale="70" zoomScaleNormal="70" workbookViewId="0">
      <pane ySplit="3" topLeftCell="A10" activePane="bottomLeft" state="frozen"/>
      <selection pane="bottomLeft" activeCell="X13" sqref="X13"/>
    </sheetView>
  </sheetViews>
  <sheetFormatPr defaultRowHeight="14.4" x14ac:dyDescent="0.3"/>
  <cols>
    <col min="1" max="1" width="8.88671875" style="1"/>
    <col min="2" max="2" width="19.88671875" style="1" customWidth="1"/>
    <col min="3" max="3" width="30.88671875" style="1" customWidth="1"/>
    <col min="4" max="4" width="12.44140625" style="1" bestFit="1" customWidth="1"/>
    <col min="5" max="5" width="77.5546875" style="1" bestFit="1" customWidth="1"/>
    <col min="6" max="6" width="16.5546875" style="1" customWidth="1"/>
    <col min="7" max="7" width="20.6640625" style="1" bestFit="1" customWidth="1"/>
    <col min="8" max="8" width="73.5546875" style="1" customWidth="1"/>
    <col min="9" max="9" width="15.88671875" style="1" customWidth="1"/>
    <col min="10" max="10" width="15.6640625" style="1" customWidth="1"/>
    <col min="11" max="11" width="10.5546875" style="1" customWidth="1"/>
    <col min="12" max="12" width="15.33203125" style="1" customWidth="1"/>
    <col min="13" max="13" width="8.88671875" style="23"/>
    <col min="14" max="14" width="25.88671875" style="23" hidden="1" customWidth="1"/>
    <col min="15" max="16" width="0" style="23" hidden="1" customWidth="1"/>
    <col min="17" max="117" width="8.88671875" style="23"/>
    <col min="118" max="16384" width="8.88671875" style="1"/>
  </cols>
  <sheetData>
    <row r="1" spans="1:15" ht="61.2" x14ac:dyDescent="0.3">
      <c r="A1" s="38"/>
      <c r="B1" s="39"/>
      <c r="C1" s="36"/>
      <c r="D1" s="36"/>
      <c r="E1" s="36"/>
      <c r="F1" s="36"/>
      <c r="G1" s="36"/>
      <c r="H1" s="36"/>
      <c r="I1" s="33"/>
      <c r="J1" s="33"/>
      <c r="K1" s="29"/>
    </row>
    <row r="3" spans="1:15" ht="31.2" x14ac:dyDescent="0.3">
      <c r="A3" s="5"/>
      <c r="B3" s="7" t="s">
        <v>0</v>
      </c>
      <c r="C3" s="7" t="s">
        <v>1</v>
      </c>
      <c r="D3" s="7" t="s">
        <v>12</v>
      </c>
      <c r="E3" s="7" t="s">
        <v>29</v>
      </c>
      <c r="F3" s="8" t="s">
        <v>2</v>
      </c>
      <c r="G3" s="8" t="s">
        <v>39</v>
      </c>
      <c r="H3" s="7" t="s">
        <v>3</v>
      </c>
      <c r="I3" s="8" t="s">
        <v>5</v>
      </c>
      <c r="J3" s="8" t="s">
        <v>7</v>
      </c>
      <c r="K3" s="8" t="s">
        <v>8</v>
      </c>
      <c r="L3" s="12" t="s">
        <v>6</v>
      </c>
    </row>
    <row r="4" spans="1:15" s="31" customFormat="1" ht="23.4" x14ac:dyDescent="0.3">
      <c r="A4" s="30">
        <v>1</v>
      </c>
      <c r="B4" s="25" t="s">
        <v>19</v>
      </c>
      <c r="C4" s="25" t="s">
        <v>11</v>
      </c>
      <c r="D4" s="24">
        <v>1</v>
      </c>
      <c r="E4" s="25" t="s">
        <v>75</v>
      </c>
      <c r="F4" s="14">
        <v>43283</v>
      </c>
      <c r="G4" s="21">
        <f t="shared" ref="G4:G35" si="0">IF(F4="","",WEEKDAY(F4))</f>
        <v>2</v>
      </c>
      <c r="H4" s="25" t="s">
        <v>59</v>
      </c>
      <c r="I4" s="26">
        <v>0</v>
      </c>
      <c r="J4" s="27">
        <v>35</v>
      </c>
      <c r="K4" s="28" t="s">
        <v>17</v>
      </c>
      <c r="L4" s="27">
        <f>IF(J4="","",IF(K4="não","",IF(K4="ok",J4+I4)))</f>
        <v>35</v>
      </c>
    </row>
    <row r="5" spans="1:15" s="23" customFormat="1" ht="22.8" customHeight="1" x14ac:dyDescent="0.3">
      <c r="A5" s="2">
        <v>2</v>
      </c>
      <c r="B5" s="25" t="s">
        <v>57</v>
      </c>
      <c r="C5" s="25" t="s">
        <v>40</v>
      </c>
      <c r="D5" s="24">
        <v>1</v>
      </c>
      <c r="E5" s="25" t="s">
        <v>41</v>
      </c>
      <c r="F5" s="14">
        <v>43283</v>
      </c>
      <c r="G5" s="21">
        <f t="shared" si="0"/>
        <v>2</v>
      </c>
      <c r="H5" s="25" t="s">
        <v>67</v>
      </c>
      <c r="I5" s="26">
        <v>0</v>
      </c>
      <c r="J5" s="27">
        <v>100</v>
      </c>
      <c r="K5" s="28" t="s">
        <v>9</v>
      </c>
      <c r="L5" s="27" t="str">
        <f>IF(J5="","",IF(K5="não","",IF(K5="ok",J5+I5)))</f>
        <v/>
      </c>
    </row>
    <row r="6" spans="1:15" s="23" customFormat="1" ht="22.8" customHeight="1" x14ac:dyDescent="0.3">
      <c r="A6" s="2">
        <v>3</v>
      </c>
      <c r="B6" s="25" t="s">
        <v>48</v>
      </c>
      <c r="C6" s="25" t="s">
        <v>10</v>
      </c>
      <c r="D6" s="24">
        <v>1</v>
      </c>
      <c r="E6" s="25" t="s">
        <v>49</v>
      </c>
      <c r="F6" s="14">
        <v>43283</v>
      </c>
      <c r="G6" s="21">
        <f t="shared" si="0"/>
        <v>2</v>
      </c>
      <c r="H6" s="25" t="s">
        <v>58</v>
      </c>
      <c r="I6" s="26">
        <v>0</v>
      </c>
      <c r="J6" s="27">
        <v>20</v>
      </c>
      <c r="K6" s="28" t="s">
        <v>17</v>
      </c>
      <c r="L6" s="27">
        <f>IF(J6="","",IF(K6="não","",IF(K6="ok",J6+I6)))</f>
        <v>20</v>
      </c>
      <c r="N6" s="37" t="s">
        <v>123</v>
      </c>
      <c r="O6" s="37"/>
    </row>
    <row r="7" spans="1:15" s="23" customFormat="1" ht="22.8" customHeight="1" x14ac:dyDescent="0.3">
      <c r="A7" s="2">
        <v>4</v>
      </c>
      <c r="B7" s="25" t="s">
        <v>105</v>
      </c>
      <c r="C7" s="25" t="s">
        <v>31</v>
      </c>
      <c r="D7" s="24">
        <v>2</v>
      </c>
      <c r="E7" s="25" t="s">
        <v>108</v>
      </c>
      <c r="F7" s="14">
        <v>43284</v>
      </c>
      <c r="G7" s="21">
        <f t="shared" si="0"/>
        <v>3</v>
      </c>
      <c r="H7" s="25" t="s">
        <v>106</v>
      </c>
      <c r="I7" s="26">
        <v>10</v>
      </c>
      <c r="J7" s="27">
        <v>40</v>
      </c>
      <c r="K7" s="28" t="s">
        <v>17</v>
      </c>
      <c r="L7" s="27">
        <v>50</v>
      </c>
    </row>
    <row r="8" spans="1:15" s="23" customFormat="1" ht="22.8" customHeight="1" x14ac:dyDescent="0.3">
      <c r="A8" s="2">
        <v>5</v>
      </c>
      <c r="B8" s="25" t="s">
        <v>60</v>
      </c>
      <c r="C8" s="25" t="s">
        <v>61</v>
      </c>
      <c r="D8" s="24">
        <v>1</v>
      </c>
      <c r="E8" s="25" t="s">
        <v>62</v>
      </c>
      <c r="F8" s="14">
        <v>43285</v>
      </c>
      <c r="G8" s="21">
        <f t="shared" si="0"/>
        <v>4</v>
      </c>
      <c r="H8" s="25" t="s">
        <v>47</v>
      </c>
      <c r="I8" s="26">
        <v>0</v>
      </c>
      <c r="J8" s="27">
        <v>50</v>
      </c>
      <c r="K8" s="28" t="s">
        <v>9</v>
      </c>
      <c r="L8" s="27" t="str">
        <f t="shared" ref="L8:L39" si="1">IF(J8="","",IF(K8="não","",IF(K8="ok",J8+I8)))</f>
        <v/>
      </c>
      <c r="N8" s="3" t="s">
        <v>31</v>
      </c>
      <c r="O8" s="32">
        <f>SUMIF($C$4:$C$68,N8,$D$4:$D$68)</f>
        <v>24</v>
      </c>
    </row>
    <row r="9" spans="1:15" s="23" customFormat="1" ht="22.8" customHeight="1" x14ac:dyDescent="0.3">
      <c r="A9" s="2">
        <v>6</v>
      </c>
      <c r="B9" s="25" t="s">
        <v>83</v>
      </c>
      <c r="C9" s="25" t="s">
        <v>31</v>
      </c>
      <c r="D9" s="24">
        <v>1</v>
      </c>
      <c r="E9" s="25" t="s">
        <v>33</v>
      </c>
      <c r="F9" s="14">
        <v>43285</v>
      </c>
      <c r="G9" s="21">
        <f t="shared" si="0"/>
        <v>4</v>
      </c>
      <c r="H9" s="25" t="s">
        <v>84</v>
      </c>
      <c r="I9" s="26">
        <v>5</v>
      </c>
      <c r="J9" s="27">
        <v>20</v>
      </c>
      <c r="K9" s="28" t="s">
        <v>9</v>
      </c>
      <c r="L9" s="27" t="str">
        <f t="shared" si="1"/>
        <v/>
      </c>
      <c r="N9" s="3" t="s">
        <v>10</v>
      </c>
      <c r="O9" s="32">
        <f t="shared" ref="O9:O26" si="2">SUMIF($C$4:$C$68,N9,$D$4:$D$68)</f>
        <v>34</v>
      </c>
    </row>
    <row r="10" spans="1:15" s="23" customFormat="1" ht="22.8" customHeight="1" x14ac:dyDescent="0.3">
      <c r="A10" s="2">
        <v>7</v>
      </c>
      <c r="B10" s="25" t="s">
        <v>83</v>
      </c>
      <c r="C10" s="25" t="s">
        <v>10</v>
      </c>
      <c r="D10" s="24">
        <v>1</v>
      </c>
      <c r="E10" s="25" t="s">
        <v>56</v>
      </c>
      <c r="F10" s="14">
        <v>43285</v>
      </c>
      <c r="G10" s="21">
        <f t="shared" si="0"/>
        <v>4</v>
      </c>
      <c r="H10" s="25" t="s">
        <v>84</v>
      </c>
      <c r="I10" s="26">
        <v>5</v>
      </c>
      <c r="J10" s="27">
        <v>20</v>
      </c>
      <c r="K10" s="28" t="s">
        <v>9</v>
      </c>
      <c r="L10" s="27" t="str">
        <f t="shared" si="1"/>
        <v/>
      </c>
      <c r="N10" s="25" t="s">
        <v>40</v>
      </c>
      <c r="O10" s="32">
        <f t="shared" si="2"/>
        <v>1</v>
      </c>
    </row>
    <row r="11" spans="1:15" s="23" customFormat="1" ht="22.8" customHeight="1" x14ac:dyDescent="0.3">
      <c r="A11" s="2">
        <v>8</v>
      </c>
      <c r="B11" s="25" t="s">
        <v>86</v>
      </c>
      <c r="C11" s="25" t="s">
        <v>10</v>
      </c>
      <c r="D11" s="24">
        <v>1</v>
      </c>
      <c r="E11" s="25" t="s">
        <v>56</v>
      </c>
      <c r="F11" s="14">
        <v>43285</v>
      </c>
      <c r="G11" s="21">
        <f t="shared" si="0"/>
        <v>4</v>
      </c>
      <c r="H11" s="25" t="s">
        <v>87</v>
      </c>
      <c r="I11" s="26">
        <v>0</v>
      </c>
      <c r="J11" s="27">
        <v>20</v>
      </c>
      <c r="K11" s="28" t="s">
        <v>9</v>
      </c>
      <c r="L11" s="27" t="str">
        <f t="shared" si="1"/>
        <v/>
      </c>
      <c r="N11" s="3" t="s">
        <v>61</v>
      </c>
      <c r="O11" s="32">
        <f t="shared" si="2"/>
        <v>1</v>
      </c>
    </row>
    <row r="12" spans="1:15" s="23" customFormat="1" ht="22.8" customHeight="1" x14ac:dyDescent="0.3">
      <c r="A12" s="2">
        <v>9</v>
      </c>
      <c r="B12" s="25" t="s">
        <v>107</v>
      </c>
      <c r="C12" s="25" t="s">
        <v>10</v>
      </c>
      <c r="D12" s="24">
        <v>1</v>
      </c>
      <c r="E12" s="25" t="s">
        <v>90</v>
      </c>
      <c r="F12" s="14">
        <v>43285</v>
      </c>
      <c r="G12" s="21">
        <f t="shared" si="0"/>
        <v>4</v>
      </c>
      <c r="H12" s="25" t="s">
        <v>120</v>
      </c>
      <c r="I12" s="26">
        <v>10</v>
      </c>
      <c r="J12" s="27">
        <v>20</v>
      </c>
      <c r="K12" s="28" t="s">
        <v>9</v>
      </c>
      <c r="L12" s="27" t="str">
        <f t="shared" si="1"/>
        <v/>
      </c>
      <c r="N12" s="25" t="s">
        <v>65</v>
      </c>
      <c r="O12" s="32">
        <f t="shared" si="2"/>
        <v>1</v>
      </c>
    </row>
    <row r="13" spans="1:15" s="23" customFormat="1" ht="22.8" customHeight="1" x14ac:dyDescent="0.35">
      <c r="A13" s="2">
        <v>44</v>
      </c>
      <c r="B13" s="25" t="s">
        <v>129</v>
      </c>
      <c r="C13" s="25" t="s">
        <v>10</v>
      </c>
      <c r="D13" s="24">
        <v>1</v>
      </c>
      <c r="E13" s="25" t="s">
        <v>130</v>
      </c>
      <c r="F13" s="14">
        <v>43285</v>
      </c>
      <c r="G13" s="21">
        <f t="shared" si="0"/>
        <v>4</v>
      </c>
      <c r="H13" s="40" t="s">
        <v>131</v>
      </c>
      <c r="I13" s="26">
        <v>15</v>
      </c>
      <c r="J13" s="27">
        <v>20</v>
      </c>
      <c r="K13" s="28" t="s">
        <v>9</v>
      </c>
      <c r="L13" s="27" t="str">
        <f t="shared" si="1"/>
        <v/>
      </c>
      <c r="N13" s="25" t="s">
        <v>66</v>
      </c>
      <c r="O13" s="32">
        <f t="shared" si="2"/>
        <v>1</v>
      </c>
    </row>
    <row r="14" spans="1:15" s="23" customFormat="1" ht="22.8" customHeight="1" x14ac:dyDescent="0.3">
      <c r="A14" s="2">
        <v>11</v>
      </c>
      <c r="B14" s="25" t="s">
        <v>13</v>
      </c>
      <c r="C14" s="25" t="s">
        <v>36</v>
      </c>
      <c r="D14" s="24">
        <v>1</v>
      </c>
      <c r="E14" s="25" t="s">
        <v>68</v>
      </c>
      <c r="F14" s="14">
        <v>43286</v>
      </c>
      <c r="G14" s="21">
        <f t="shared" si="0"/>
        <v>5</v>
      </c>
      <c r="H14" s="25" t="s">
        <v>20</v>
      </c>
      <c r="I14" s="26">
        <v>0</v>
      </c>
      <c r="J14" s="27">
        <v>25</v>
      </c>
      <c r="K14" s="28" t="s">
        <v>9</v>
      </c>
      <c r="L14" s="27" t="str">
        <f t="shared" si="1"/>
        <v/>
      </c>
      <c r="N14" s="3" t="s">
        <v>21</v>
      </c>
      <c r="O14" s="32">
        <f t="shared" si="2"/>
        <v>6</v>
      </c>
    </row>
    <row r="15" spans="1:15" s="23" customFormat="1" ht="22.8" customHeight="1" x14ac:dyDescent="0.3">
      <c r="A15" s="2">
        <v>12</v>
      </c>
      <c r="B15" s="25" t="s">
        <v>38</v>
      </c>
      <c r="C15" s="25" t="s">
        <v>10</v>
      </c>
      <c r="D15" s="24">
        <v>1</v>
      </c>
      <c r="E15" s="25" t="s">
        <v>74</v>
      </c>
      <c r="F15" s="14">
        <v>43286</v>
      </c>
      <c r="G15" s="21">
        <f t="shared" si="0"/>
        <v>5</v>
      </c>
      <c r="H15" s="25" t="s">
        <v>23</v>
      </c>
      <c r="I15" s="26">
        <v>0</v>
      </c>
      <c r="J15" s="27">
        <v>20</v>
      </c>
      <c r="K15" s="28" t="s">
        <v>9</v>
      </c>
      <c r="L15" s="27" t="str">
        <f t="shared" si="1"/>
        <v/>
      </c>
      <c r="N15" s="25" t="s">
        <v>114</v>
      </c>
      <c r="O15" s="32">
        <f t="shared" si="2"/>
        <v>3</v>
      </c>
    </row>
    <row r="16" spans="1:15" s="23" customFormat="1" ht="22.8" customHeight="1" x14ac:dyDescent="0.3">
      <c r="A16" s="2">
        <v>13</v>
      </c>
      <c r="B16" s="3" t="s">
        <v>91</v>
      </c>
      <c r="C16" s="3" t="s">
        <v>31</v>
      </c>
      <c r="D16" s="2">
        <v>1</v>
      </c>
      <c r="E16" s="3" t="s">
        <v>33</v>
      </c>
      <c r="F16" s="14">
        <v>43286</v>
      </c>
      <c r="G16" s="21">
        <f t="shared" si="0"/>
        <v>5</v>
      </c>
      <c r="H16" s="3" t="s">
        <v>92</v>
      </c>
      <c r="I16" s="4">
        <v>0</v>
      </c>
      <c r="J16" s="6">
        <v>20</v>
      </c>
      <c r="K16" s="13" t="s">
        <v>9</v>
      </c>
      <c r="L16" s="6" t="str">
        <f t="shared" si="1"/>
        <v/>
      </c>
      <c r="N16" s="25" t="s">
        <v>70</v>
      </c>
      <c r="O16" s="32">
        <f t="shared" si="2"/>
        <v>1</v>
      </c>
    </row>
    <row r="17" spans="1:15" s="23" customFormat="1" ht="22.8" customHeight="1" x14ac:dyDescent="0.3">
      <c r="A17" s="2">
        <v>14</v>
      </c>
      <c r="B17" s="3" t="s">
        <v>91</v>
      </c>
      <c r="C17" s="3" t="s">
        <v>10</v>
      </c>
      <c r="D17" s="2">
        <v>1</v>
      </c>
      <c r="E17" s="3" t="s">
        <v>33</v>
      </c>
      <c r="F17" s="14">
        <v>43286</v>
      </c>
      <c r="G17" s="21">
        <f t="shared" si="0"/>
        <v>5</v>
      </c>
      <c r="H17" s="3" t="s">
        <v>92</v>
      </c>
      <c r="I17" s="4">
        <v>0</v>
      </c>
      <c r="J17" s="6">
        <v>20</v>
      </c>
      <c r="K17" s="13" t="s">
        <v>9</v>
      </c>
      <c r="L17" s="6" t="str">
        <f t="shared" si="1"/>
        <v/>
      </c>
      <c r="N17" s="25" t="s">
        <v>51</v>
      </c>
      <c r="O17" s="32">
        <f t="shared" si="2"/>
        <v>1</v>
      </c>
    </row>
    <row r="18" spans="1:15" s="23" customFormat="1" ht="22.8" customHeight="1" x14ac:dyDescent="0.3">
      <c r="A18" s="2">
        <v>15</v>
      </c>
      <c r="B18" s="3" t="s">
        <v>96</v>
      </c>
      <c r="C18" s="3" t="s">
        <v>10</v>
      </c>
      <c r="D18" s="2">
        <v>1</v>
      </c>
      <c r="E18" s="3" t="s">
        <v>97</v>
      </c>
      <c r="F18" s="14">
        <v>43286</v>
      </c>
      <c r="G18" s="21">
        <f t="shared" si="0"/>
        <v>5</v>
      </c>
      <c r="H18" s="3" t="s">
        <v>98</v>
      </c>
      <c r="I18" s="4">
        <v>10</v>
      </c>
      <c r="J18" s="6">
        <v>20</v>
      </c>
      <c r="K18" s="13" t="s">
        <v>9</v>
      </c>
      <c r="L18" s="6" t="str">
        <f t="shared" si="1"/>
        <v/>
      </c>
      <c r="N18" s="25" t="s">
        <v>11</v>
      </c>
      <c r="O18" s="32">
        <f t="shared" si="2"/>
        <v>4</v>
      </c>
    </row>
    <row r="19" spans="1:15" s="23" customFormat="1" ht="23.4" x14ac:dyDescent="0.3">
      <c r="A19" s="2">
        <v>16</v>
      </c>
      <c r="B19" s="25" t="s">
        <v>14</v>
      </c>
      <c r="C19" s="25" t="s">
        <v>65</v>
      </c>
      <c r="D19" s="24">
        <v>1</v>
      </c>
      <c r="E19" s="25"/>
      <c r="F19" s="14">
        <v>43286</v>
      </c>
      <c r="G19" s="21">
        <f t="shared" si="0"/>
        <v>5</v>
      </c>
      <c r="H19" s="25" t="s">
        <v>18</v>
      </c>
      <c r="I19" s="26">
        <v>0</v>
      </c>
      <c r="J19" s="27">
        <v>40</v>
      </c>
      <c r="K19" s="28" t="s">
        <v>9</v>
      </c>
      <c r="L19" s="27" t="str">
        <f t="shared" si="1"/>
        <v/>
      </c>
      <c r="N19" s="25" t="s">
        <v>54</v>
      </c>
      <c r="O19" s="32">
        <f t="shared" si="2"/>
        <v>1</v>
      </c>
    </row>
    <row r="20" spans="1:15" s="23" customFormat="1" ht="23.4" x14ac:dyDescent="0.3">
      <c r="A20" s="2">
        <v>17</v>
      </c>
      <c r="B20" s="25" t="s">
        <v>14</v>
      </c>
      <c r="C20" s="25" t="s">
        <v>66</v>
      </c>
      <c r="D20" s="24">
        <v>1</v>
      </c>
      <c r="E20" s="25" t="s">
        <v>124</v>
      </c>
      <c r="F20" s="14">
        <v>43286</v>
      </c>
      <c r="G20" s="21">
        <f t="shared" si="0"/>
        <v>5</v>
      </c>
      <c r="H20" s="25" t="s">
        <v>18</v>
      </c>
      <c r="I20" s="26">
        <v>0</v>
      </c>
      <c r="J20" s="27">
        <v>15</v>
      </c>
      <c r="K20" s="28" t="s">
        <v>9</v>
      </c>
      <c r="L20" s="27" t="str">
        <f t="shared" si="1"/>
        <v/>
      </c>
      <c r="N20" s="25" t="s">
        <v>64</v>
      </c>
      <c r="O20" s="32">
        <f t="shared" si="2"/>
        <v>2</v>
      </c>
    </row>
    <row r="21" spans="1:15" s="23" customFormat="1" ht="23.4" x14ac:dyDescent="0.3">
      <c r="A21" s="2">
        <v>18</v>
      </c>
      <c r="B21" s="3" t="s">
        <v>109</v>
      </c>
      <c r="C21" s="3" t="s">
        <v>10</v>
      </c>
      <c r="D21" s="2">
        <v>4</v>
      </c>
      <c r="E21" s="3" t="s">
        <v>110</v>
      </c>
      <c r="F21" s="14">
        <v>43286</v>
      </c>
      <c r="G21" s="21">
        <f t="shared" si="0"/>
        <v>5</v>
      </c>
      <c r="H21" s="3" t="s">
        <v>111</v>
      </c>
      <c r="I21" s="4">
        <v>10</v>
      </c>
      <c r="J21" s="6">
        <v>80</v>
      </c>
      <c r="K21" s="13" t="s">
        <v>9</v>
      </c>
      <c r="L21" s="6" t="str">
        <f t="shared" si="1"/>
        <v/>
      </c>
      <c r="N21" s="25" t="s">
        <v>37</v>
      </c>
      <c r="O21" s="32">
        <f t="shared" si="2"/>
        <v>1</v>
      </c>
    </row>
    <row r="22" spans="1:15" s="23" customFormat="1" ht="23.4" x14ac:dyDescent="0.3">
      <c r="A22" s="2">
        <v>19</v>
      </c>
      <c r="B22" s="3" t="s">
        <v>112</v>
      </c>
      <c r="C22" s="3" t="s">
        <v>21</v>
      </c>
      <c r="D22" s="2">
        <v>1</v>
      </c>
      <c r="E22" s="3" t="s">
        <v>113</v>
      </c>
      <c r="F22" s="14">
        <v>43286</v>
      </c>
      <c r="G22" s="21">
        <f t="shared" si="0"/>
        <v>5</v>
      </c>
      <c r="H22" s="3" t="s">
        <v>47</v>
      </c>
      <c r="I22" s="4">
        <v>0</v>
      </c>
      <c r="J22" s="6">
        <v>15</v>
      </c>
      <c r="K22" s="13" t="s">
        <v>9</v>
      </c>
      <c r="L22" s="6" t="str">
        <f t="shared" si="1"/>
        <v/>
      </c>
      <c r="N22" s="25" t="s">
        <v>80</v>
      </c>
      <c r="O22" s="32">
        <f t="shared" si="2"/>
        <v>1</v>
      </c>
    </row>
    <row r="23" spans="1:15" s="23" customFormat="1" ht="23.4" x14ac:dyDescent="0.3">
      <c r="A23" s="2">
        <v>20</v>
      </c>
      <c r="B23" s="3" t="s">
        <v>14</v>
      </c>
      <c r="C23" s="3" t="s">
        <v>114</v>
      </c>
      <c r="D23" s="2">
        <v>3</v>
      </c>
      <c r="E23" s="3" t="s">
        <v>115</v>
      </c>
      <c r="F23" s="14">
        <v>43286</v>
      </c>
      <c r="G23" s="21">
        <f t="shared" si="0"/>
        <v>5</v>
      </c>
      <c r="H23" s="3" t="s">
        <v>18</v>
      </c>
      <c r="I23" s="4">
        <v>0</v>
      </c>
      <c r="J23" s="6">
        <v>95</v>
      </c>
      <c r="K23" s="13" t="s">
        <v>9</v>
      </c>
      <c r="L23" s="6" t="str">
        <f t="shared" si="1"/>
        <v/>
      </c>
      <c r="N23" s="25" t="s">
        <v>24</v>
      </c>
      <c r="O23" s="32">
        <f t="shared" si="2"/>
        <v>1</v>
      </c>
    </row>
    <row r="24" spans="1:15" s="23" customFormat="1" ht="23.4" x14ac:dyDescent="0.3">
      <c r="A24" s="2">
        <v>21</v>
      </c>
      <c r="B24" s="3" t="s">
        <v>116</v>
      </c>
      <c r="C24" s="3" t="s">
        <v>31</v>
      </c>
      <c r="D24" s="2">
        <v>1</v>
      </c>
      <c r="E24" s="3" t="s">
        <v>33</v>
      </c>
      <c r="F24" s="14">
        <v>43286</v>
      </c>
      <c r="G24" s="21">
        <f t="shared" si="0"/>
        <v>5</v>
      </c>
      <c r="H24" s="3" t="s">
        <v>117</v>
      </c>
      <c r="I24" s="4">
        <v>0</v>
      </c>
      <c r="J24" s="6">
        <v>20</v>
      </c>
      <c r="K24" s="13" t="s">
        <v>9</v>
      </c>
      <c r="L24" s="6" t="str">
        <f t="shared" si="1"/>
        <v/>
      </c>
      <c r="N24" s="25" t="s">
        <v>36</v>
      </c>
      <c r="O24" s="32">
        <f t="shared" si="2"/>
        <v>1</v>
      </c>
    </row>
    <row r="25" spans="1:15" s="23" customFormat="1" ht="23.4" x14ac:dyDescent="0.3">
      <c r="A25" s="2">
        <v>22</v>
      </c>
      <c r="B25" s="3" t="s">
        <v>102</v>
      </c>
      <c r="C25" s="3" t="s">
        <v>10</v>
      </c>
      <c r="D25" s="2">
        <v>3</v>
      </c>
      <c r="E25" s="3" t="s">
        <v>104</v>
      </c>
      <c r="F25" s="14">
        <v>43287</v>
      </c>
      <c r="G25" s="21">
        <f t="shared" si="0"/>
        <v>6</v>
      </c>
      <c r="H25" s="3" t="s">
        <v>103</v>
      </c>
      <c r="I25" s="4">
        <v>0</v>
      </c>
      <c r="J25" s="6">
        <v>60</v>
      </c>
      <c r="K25" s="13" t="s">
        <v>9</v>
      </c>
      <c r="L25" s="6" t="str">
        <f t="shared" si="1"/>
        <v/>
      </c>
      <c r="N25" s="3" t="s">
        <v>133</v>
      </c>
      <c r="O25" s="32">
        <f t="shared" si="2"/>
        <v>1</v>
      </c>
    </row>
    <row r="26" spans="1:15" s="23" customFormat="1" ht="23.4" x14ac:dyDescent="0.3">
      <c r="A26" s="2">
        <v>43</v>
      </c>
      <c r="B26" s="3" t="s">
        <v>125</v>
      </c>
      <c r="C26" s="3" t="s">
        <v>126</v>
      </c>
      <c r="D26" s="2">
        <v>1</v>
      </c>
      <c r="E26" s="3" t="s">
        <v>127</v>
      </c>
      <c r="F26" s="14">
        <v>43287</v>
      </c>
      <c r="G26" s="21">
        <f t="shared" si="0"/>
        <v>6</v>
      </c>
      <c r="H26" s="3" t="s">
        <v>128</v>
      </c>
      <c r="I26" s="4">
        <v>0</v>
      </c>
      <c r="J26" s="6">
        <v>20</v>
      </c>
      <c r="K26" s="28" t="s">
        <v>9</v>
      </c>
      <c r="L26" s="6" t="str">
        <f t="shared" si="1"/>
        <v/>
      </c>
      <c r="N26" s="35" t="s">
        <v>136</v>
      </c>
      <c r="O26" s="32">
        <f t="shared" si="2"/>
        <v>1</v>
      </c>
    </row>
    <row r="27" spans="1:15" s="23" customFormat="1" ht="23.4" x14ac:dyDescent="0.3">
      <c r="A27" s="2">
        <v>41</v>
      </c>
      <c r="B27" s="25" t="s">
        <v>88</v>
      </c>
      <c r="C27" s="25" t="s">
        <v>24</v>
      </c>
      <c r="D27" s="24">
        <v>1</v>
      </c>
      <c r="E27" s="25" t="s">
        <v>89</v>
      </c>
      <c r="F27" s="14">
        <v>43287</v>
      </c>
      <c r="G27" s="21">
        <f t="shared" si="0"/>
        <v>6</v>
      </c>
      <c r="H27" s="25" t="s">
        <v>132</v>
      </c>
      <c r="I27" s="26">
        <v>0</v>
      </c>
      <c r="J27" s="27">
        <v>25</v>
      </c>
      <c r="K27" s="28" t="s">
        <v>9</v>
      </c>
      <c r="L27" s="27" t="str">
        <f t="shared" si="1"/>
        <v/>
      </c>
    </row>
    <row r="28" spans="1:15" s="23" customFormat="1" ht="23.4" x14ac:dyDescent="0.3">
      <c r="A28" s="2">
        <v>45</v>
      </c>
      <c r="B28" s="3" t="s">
        <v>88</v>
      </c>
      <c r="C28" s="3" t="s">
        <v>133</v>
      </c>
      <c r="D28" s="2">
        <v>1</v>
      </c>
      <c r="E28" s="3" t="s">
        <v>134</v>
      </c>
      <c r="F28" s="14">
        <v>43287</v>
      </c>
      <c r="G28" s="21">
        <f t="shared" si="0"/>
        <v>6</v>
      </c>
      <c r="H28" s="25" t="s">
        <v>132</v>
      </c>
      <c r="I28" s="4">
        <v>0</v>
      </c>
      <c r="J28" s="6">
        <v>50</v>
      </c>
      <c r="K28" s="13" t="s">
        <v>9</v>
      </c>
      <c r="L28" s="6" t="str">
        <f t="shared" si="1"/>
        <v/>
      </c>
    </row>
    <row r="29" spans="1:15" s="23" customFormat="1" ht="23.4" x14ac:dyDescent="0.3">
      <c r="A29" s="2">
        <v>46</v>
      </c>
      <c r="B29" s="3" t="s">
        <v>88</v>
      </c>
      <c r="C29" s="3" t="s">
        <v>11</v>
      </c>
      <c r="D29" s="2">
        <v>1</v>
      </c>
      <c r="E29" s="3"/>
      <c r="F29" s="14">
        <v>43287</v>
      </c>
      <c r="G29" s="21">
        <f t="shared" si="0"/>
        <v>6</v>
      </c>
      <c r="H29" s="25" t="s">
        <v>132</v>
      </c>
      <c r="I29" s="4">
        <v>0</v>
      </c>
      <c r="J29" s="6">
        <v>35</v>
      </c>
      <c r="K29" s="13" t="s">
        <v>9</v>
      </c>
      <c r="L29" s="6" t="str">
        <f t="shared" si="1"/>
        <v/>
      </c>
    </row>
    <row r="30" spans="1:15" s="23" customFormat="1" ht="23.4" x14ac:dyDescent="0.3">
      <c r="A30" s="2">
        <v>42</v>
      </c>
      <c r="B30" s="25" t="s">
        <v>118</v>
      </c>
      <c r="C30" s="25" t="s">
        <v>31</v>
      </c>
      <c r="D30" s="24">
        <v>2</v>
      </c>
      <c r="E30" s="25" t="s">
        <v>140</v>
      </c>
      <c r="F30" s="14">
        <v>43287</v>
      </c>
      <c r="G30" s="21">
        <f t="shared" si="0"/>
        <v>6</v>
      </c>
      <c r="H30" s="25" t="s">
        <v>22</v>
      </c>
      <c r="I30" s="26">
        <v>0</v>
      </c>
      <c r="J30" s="27">
        <v>35</v>
      </c>
      <c r="K30" s="28" t="s">
        <v>9</v>
      </c>
      <c r="L30" s="27" t="str">
        <f t="shared" si="1"/>
        <v/>
      </c>
    </row>
    <row r="31" spans="1:15" s="23" customFormat="1" ht="23.4" x14ac:dyDescent="0.3">
      <c r="A31" s="2">
        <v>51</v>
      </c>
      <c r="B31" s="3" t="s">
        <v>141</v>
      </c>
      <c r="C31" s="3" t="s">
        <v>31</v>
      </c>
      <c r="D31" s="2">
        <v>1</v>
      </c>
      <c r="E31" s="3" t="s">
        <v>33</v>
      </c>
      <c r="F31" s="14">
        <v>43287</v>
      </c>
      <c r="G31" s="21">
        <f t="shared" si="0"/>
        <v>6</v>
      </c>
      <c r="H31" s="3" t="s">
        <v>47</v>
      </c>
      <c r="I31" s="4">
        <v>0</v>
      </c>
      <c r="J31" s="6">
        <v>20</v>
      </c>
      <c r="K31" s="13" t="s">
        <v>9</v>
      </c>
      <c r="L31" s="6" t="str">
        <f t="shared" si="1"/>
        <v/>
      </c>
    </row>
    <row r="32" spans="1:15" s="23" customFormat="1" ht="23.4" x14ac:dyDescent="0.3">
      <c r="A32" s="2">
        <v>23</v>
      </c>
      <c r="B32" s="3" t="s">
        <v>85</v>
      </c>
      <c r="C32" s="3" t="s">
        <v>31</v>
      </c>
      <c r="D32" s="2">
        <v>1</v>
      </c>
      <c r="E32" s="3" t="s">
        <v>33</v>
      </c>
      <c r="F32" s="14">
        <v>43288</v>
      </c>
      <c r="G32" s="21">
        <f t="shared" si="0"/>
        <v>7</v>
      </c>
      <c r="H32" s="3" t="s">
        <v>47</v>
      </c>
      <c r="I32" s="4">
        <v>0</v>
      </c>
      <c r="J32" s="6">
        <v>20</v>
      </c>
      <c r="K32" s="13" t="s">
        <v>9</v>
      </c>
      <c r="L32" s="6" t="str">
        <f t="shared" si="1"/>
        <v/>
      </c>
    </row>
    <row r="33" spans="1:12" s="23" customFormat="1" ht="23.4" x14ac:dyDescent="0.3">
      <c r="A33" s="2">
        <v>24</v>
      </c>
      <c r="B33" s="3" t="s">
        <v>93</v>
      </c>
      <c r="C33" s="3" t="s">
        <v>31</v>
      </c>
      <c r="D33" s="2">
        <v>3</v>
      </c>
      <c r="E33" s="3" t="s">
        <v>94</v>
      </c>
      <c r="F33" s="14">
        <v>43288</v>
      </c>
      <c r="G33" s="21">
        <f t="shared" si="0"/>
        <v>7</v>
      </c>
      <c r="H33" s="3" t="s">
        <v>95</v>
      </c>
      <c r="I33" s="4">
        <v>10</v>
      </c>
      <c r="J33" s="6">
        <v>60</v>
      </c>
      <c r="K33" s="13" t="s">
        <v>9</v>
      </c>
      <c r="L33" s="6" t="str">
        <f t="shared" si="1"/>
        <v/>
      </c>
    </row>
    <row r="34" spans="1:12" s="23" customFormat="1" ht="23.4" x14ac:dyDescent="0.3">
      <c r="A34" s="2">
        <v>25</v>
      </c>
      <c r="B34" s="3" t="s">
        <v>99</v>
      </c>
      <c r="C34" s="3" t="s">
        <v>10</v>
      </c>
      <c r="D34" s="2">
        <v>1</v>
      </c>
      <c r="E34" s="3" t="s">
        <v>100</v>
      </c>
      <c r="F34" s="14">
        <v>43288</v>
      </c>
      <c r="G34" s="21">
        <f t="shared" si="0"/>
        <v>7</v>
      </c>
      <c r="H34" s="3" t="s">
        <v>101</v>
      </c>
      <c r="I34" s="4">
        <v>10</v>
      </c>
      <c r="J34" s="6">
        <v>20</v>
      </c>
      <c r="K34" s="13" t="s">
        <v>9</v>
      </c>
      <c r="L34" s="6" t="str">
        <f t="shared" si="1"/>
        <v/>
      </c>
    </row>
    <row r="35" spans="1:12" s="23" customFormat="1" ht="23.4" x14ac:dyDescent="0.3">
      <c r="A35" s="2">
        <v>26</v>
      </c>
      <c r="B35" s="25" t="s">
        <v>34</v>
      </c>
      <c r="C35" s="25" t="s">
        <v>10</v>
      </c>
      <c r="D35" s="24">
        <v>4</v>
      </c>
      <c r="E35" s="25" t="s">
        <v>45</v>
      </c>
      <c r="F35" s="14">
        <v>43291</v>
      </c>
      <c r="G35" s="21">
        <f t="shared" si="0"/>
        <v>3</v>
      </c>
      <c r="H35" s="25" t="s">
        <v>25</v>
      </c>
      <c r="I35" s="26">
        <v>0</v>
      </c>
      <c r="J35" s="27">
        <v>80</v>
      </c>
      <c r="K35" s="28" t="s">
        <v>9</v>
      </c>
      <c r="L35" s="27" t="str">
        <f t="shared" si="1"/>
        <v/>
      </c>
    </row>
    <row r="36" spans="1:12" s="23" customFormat="1" ht="23.4" x14ac:dyDescent="0.3">
      <c r="A36" s="2">
        <v>27</v>
      </c>
      <c r="B36" s="3" t="s">
        <v>73</v>
      </c>
      <c r="C36" s="3" t="s">
        <v>10</v>
      </c>
      <c r="D36" s="2">
        <v>3</v>
      </c>
      <c r="E36" s="3" t="s">
        <v>77</v>
      </c>
      <c r="F36" s="14">
        <v>43291</v>
      </c>
      <c r="G36" s="21">
        <f t="shared" ref="G36:G67" si="3">IF(F36="","",WEEKDAY(F36))</f>
        <v>3</v>
      </c>
      <c r="H36" s="3" t="s">
        <v>76</v>
      </c>
      <c r="I36" s="4">
        <v>0</v>
      </c>
      <c r="J36" s="6">
        <v>60</v>
      </c>
      <c r="K36" s="13" t="s">
        <v>9</v>
      </c>
      <c r="L36" s="6" t="str">
        <f t="shared" si="1"/>
        <v/>
      </c>
    </row>
    <row r="37" spans="1:12" s="23" customFormat="1" ht="23.4" x14ac:dyDescent="0.3">
      <c r="A37" s="2">
        <v>10</v>
      </c>
      <c r="B37" s="25" t="s">
        <v>119</v>
      </c>
      <c r="C37" s="25" t="s">
        <v>31</v>
      </c>
      <c r="D37" s="24">
        <v>2</v>
      </c>
      <c r="E37" s="25" t="s">
        <v>33</v>
      </c>
      <c r="F37" s="14">
        <v>43292</v>
      </c>
      <c r="G37" s="21">
        <f t="shared" si="3"/>
        <v>4</v>
      </c>
      <c r="H37" s="25" t="s">
        <v>122</v>
      </c>
      <c r="I37" s="26">
        <v>15</v>
      </c>
      <c r="J37" s="27">
        <v>40</v>
      </c>
      <c r="K37" s="28" t="s">
        <v>9</v>
      </c>
      <c r="L37" s="6" t="str">
        <f t="shared" si="1"/>
        <v/>
      </c>
    </row>
    <row r="38" spans="1:12" s="23" customFormat="1" ht="23.4" x14ac:dyDescent="0.3">
      <c r="A38" s="2">
        <v>52</v>
      </c>
      <c r="B38" s="3" t="s">
        <v>142</v>
      </c>
      <c r="C38" s="3" t="s">
        <v>10</v>
      </c>
      <c r="D38" s="2">
        <v>5</v>
      </c>
      <c r="E38" s="3" t="s">
        <v>143</v>
      </c>
      <c r="F38" s="14">
        <v>43293</v>
      </c>
      <c r="G38" s="21">
        <f t="shared" si="3"/>
        <v>5</v>
      </c>
      <c r="H38" s="3" t="s">
        <v>144</v>
      </c>
      <c r="I38" s="4">
        <v>0</v>
      </c>
      <c r="J38" s="6">
        <v>50</v>
      </c>
      <c r="K38" s="13" t="s">
        <v>9</v>
      </c>
      <c r="L38" s="6" t="str">
        <f t="shared" si="1"/>
        <v/>
      </c>
    </row>
    <row r="39" spans="1:12" s="23" customFormat="1" ht="23.4" x14ac:dyDescent="0.3">
      <c r="A39" s="2">
        <v>53</v>
      </c>
      <c r="B39" s="3" t="s">
        <v>142</v>
      </c>
      <c r="C39" s="3" t="s">
        <v>31</v>
      </c>
      <c r="D39" s="2">
        <v>5</v>
      </c>
      <c r="E39" s="3" t="s">
        <v>143</v>
      </c>
      <c r="F39" s="14">
        <v>43293</v>
      </c>
      <c r="G39" s="21">
        <f t="shared" si="3"/>
        <v>5</v>
      </c>
      <c r="H39" s="3" t="s">
        <v>144</v>
      </c>
      <c r="I39" s="4">
        <v>0</v>
      </c>
      <c r="J39" s="6">
        <v>50</v>
      </c>
      <c r="K39" s="13" t="s">
        <v>9</v>
      </c>
      <c r="L39" s="6" t="str">
        <f t="shared" si="1"/>
        <v/>
      </c>
    </row>
    <row r="40" spans="1:12" s="23" customFormat="1" ht="23.4" x14ac:dyDescent="0.3">
      <c r="A40" s="2">
        <v>54</v>
      </c>
      <c r="B40" s="3" t="s">
        <v>142</v>
      </c>
      <c r="C40" s="3" t="s">
        <v>21</v>
      </c>
      <c r="D40" s="2">
        <v>3</v>
      </c>
      <c r="E40" s="3" t="s">
        <v>143</v>
      </c>
      <c r="F40" s="14">
        <v>43293</v>
      </c>
      <c r="G40" s="21">
        <f t="shared" si="3"/>
        <v>5</v>
      </c>
      <c r="H40" s="3" t="s">
        <v>144</v>
      </c>
      <c r="I40" s="4">
        <v>0</v>
      </c>
      <c r="J40" s="6">
        <v>56</v>
      </c>
      <c r="K40" s="13" t="s">
        <v>9</v>
      </c>
      <c r="L40" s="6" t="str">
        <f t="shared" ref="L40:L71" si="4">IF(J40="","",IF(K40="não","",IF(K40="ok",J40+I40)))</f>
        <v/>
      </c>
    </row>
    <row r="41" spans="1:12" s="23" customFormat="1" ht="23.4" x14ac:dyDescent="0.3">
      <c r="A41" s="2">
        <v>47</v>
      </c>
      <c r="B41" s="3" t="s">
        <v>135</v>
      </c>
      <c r="C41" s="3" t="s">
        <v>31</v>
      </c>
      <c r="D41" s="2">
        <v>1</v>
      </c>
      <c r="E41" s="3"/>
      <c r="F41" s="14">
        <v>43295</v>
      </c>
      <c r="G41" s="21">
        <f t="shared" si="3"/>
        <v>7</v>
      </c>
      <c r="H41" s="3" t="s">
        <v>137</v>
      </c>
      <c r="I41" s="4">
        <v>0</v>
      </c>
      <c r="J41" s="6">
        <v>20</v>
      </c>
      <c r="K41" s="13" t="s">
        <v>9</v>
      </c>
      <c r="L41" s="6" t="str">
        <f t="shared" si="4"/>
        <v/>
      </c>
    </row>
    <row r="42" spans="1:12" s="23" customFormat="1" ht="23.4" x14ac:dyDescent="0.3">
      <c r="A42" s="2">
        <v>48</v>
      </c>
      <c r="B42" s="3" t="s">
        <v>135</v>
      </c>
      <c r="C42" s="3" t="s">
        <v>136</v>
      </c>
      <c r="D42" s="2">
        <v>1</v>
      </c>
      <c r="E42" s="3"/>
      <c r="F42" s="14">
        <v>43295</v>
      </c>
      <c r="G42" s="21">
        <f t="shared" si="3"/>
        <v>7</v>
      </c>
      <c r="H42" s="3" t="s">
        <v>137</v>
      </c>
      <c r="I42" s="4">
        <v>0</v>
      </c>
      <c r="J42" s="6">
        <v>20</v>
      </c>
      <c r="K42" s="13" t="s">
        <v>9</v>
      </c>
      <c r="L42" s="6" t="str">
        <f t="shared" si="4"/>
        <v/>
      </c>
    </row>
    <row r="43" spans="1:12" s="23" customFormat="1" ht="23.4" x14ac:dyDescent="0.3">
      <c r="A43" s="2">
        <v>49</v>
      </c>
      <c r="B43" s="3" t="s">
        <v>135</v>
      </c>
      <c r="C43" s="3" t="s">
        <v>10</v>
      </c>
      <c r="D43" s="2">
        <v>1</v>
      </c>
      <c r="E43" s="3"/>
      <c r="F43" s="14">
        <v>43295</v>
      </c>
      <c r="G43" s="21">
        <f t="shared" si="3"/>
        <v>7</v>
      </c>
      <c r="H43" s="3" t="s">
        <v>137</v>
      </c>
      <c r="I43" s="4">
        <v>0</v>
      </c>
      <c r="J43" s="6">
        <v>10</v>
      </c>
      <c r="K43" s="13" t="s">
        <v>9</v>
      </c>
      <c r="L43" s="6" t="str">
        <f t="shared" si="4"/>
        <v/>
      </c>
    </row>
    <row r="44" spans="1:12" s="23" customFormat="1" ht="23.4" x14ac:dyDescent="0.3">
      <c r="A44" s="2">
        <v>28</v>
      </c>
      <c r="B44" s="3" t="s">
        <v>27</v>
      </c>
      <c r="C44" s="3" t="s">
        <v>11</v>
      </c>
      <c r="D44" s="2">
        <v>1</v>
      </c>
      <c r="E44" s="3" t="s">
        <v>30</v>
      </c>
      <c r="F44" s="14">
        <v>43299</v>
      </c>
      <c r="G44" s="21">
        <f t="shared" si="3"/>
        <v>4</v>
      </c>
      <c r="H44" s="3" t="s">
        <v>28</v>
      </c>
      <c r="I44" s="4">
        <v>0</v>
      </c>
      <c r="J44" s="6">
        <v>20</v>
      </c>
      <c r="K44" s="13" t="s">
        <v>9</v>
      </c>
      <c r="L44" s="6" t="str">
        <f t="shared" si="4"/>
        <v/>
      </c>
    </row>
    <row r="45" spans="1:12" s="23" customFormat="1" ht="23.4" x14ac:dyDescent="0.3">
      <c r="A45" s="2">
        <v>29</v>
      </c>
      <c r="B45" s="3" t="s">
        <v>145</v>
      </c>
      <c r="C45" s="3" t="s">
        <v>10</v>
      </c>
      <c r="D45" s="2">
        <v>2</v>
      </c>
      <c r="E45" s="3" t="s">
        <v>43</v>
      </c>
      <c r="F45" s="14">
        <v>43301</v>
      </c>
      <c r="G45" s="21">
        <f t="shared" si="3"/>
        <v>6</v>
      </c>
      <c r="H45" s="3" t="s">
        <v>78</v>
      </c>
      <c r="I45" s="4">
        <v>10</v>
      </c>
      <c r="J45" s="6">
        <v>40</v>
      </c>
      <c r="K45" s="13" t="s">
        <v>9</v>
      </c>
      <c r="L45" s="6" t="str">
        <f t="shared" si="4"/>
        <v/>
      </c>
    </row>
    <row r="46" spans="1:12" s="23" customFormat="1" ht="23.4" x14ac:dyDescent="0.3">
      <c r="A46" s="2">
        <v>30</v>
      </c>
      <c r="B46" s="3" t="s">
        <v>69</v>
      </c>
      <c r="C46" s="3" t="s">
        <v>70</v>
      </c>
      <c r="D46" s="2">
        <v>1</v>
      </c>
      <c r="E46" s="3" t="s">
        <v>71</v>
      </c>
      <c r="F46" s="14">
        <v>43301</v>
      </c>
      <c r="G46" s="21">
        <f t="shared" si="3"/>
        <v>6</v>
      </c>
      <c r="H46" s="3" t="s">
        <v>72</v>
      </c>
      <c r="I46" s="4">
        <v>0</v>
      </c>
      <c r="J46" s="6">
        <v>50</v>
      </c>
      <c r="K46" s="13" t="s">
        <v>9</v>
      </c>
      <c r="L46" s="6" t="str">
        <f t="shared" si="4"/>
        <v/>
      </c>
    </row>
    <row r="47" spans="1:12" s="23" customFormat="1" ht="23.4" x14ac:dyDescent="0.3">
      <c r="A47" s="2">
        <v>31</v>
      </c>
      <c r="B47" s="3" t="s">
        <v>145</v>
      </c>
      <c r="C47" s="3" t="s">
        <v>31</v>
      </c>
      <c r="D47" s="2">
        <v>3</v>
      </c>
      <c r="E47" s="3" t="s">
        <v>44</v>
      </c>
      <c r="F47" s="14">
        <v>43301</v>
      </c>
      <c r="G47" s="21">
        <f t="shared" si="3"/>
        <v>6</v>
      </c>
      <c r="H47" s="34" t="s">
        <v>78</v>
      </c>
      <c r="I47" s="4"/>
      <c r="J47" s="6">
        <v>60</v>
      </c>
      <c r="K47" s="13" t="s">
        <v>9</v>
      </c>
      <c r="L47" s="6" t="str">
        <f t="shared" si="4"/>
        <v/>
      </c>
    </row>
    <row r="48" spans="1:12" s="23" customFormat="1" ht="23.4" x14ac:dyDescent="0.3">
      <c r="A48" s="2">
        <v>32</v>
      </c>
      <c r="B48" s="3" t="s">
        <v>26</v>
      </c>
      <c r="C48" s="3" t="s">
        <v>21</v>
      </c>
      <c r="D48" s="2">
        <v>2</v>
      </c>
      <c r="E48" s="3" t="s">
        <v>35</v>
      </c>
      <c r="F48" s="14">
        <v>43305</v>
      </c>
      <c r="G48" s="21">
        <f t="shared" si="3"/>
        <v>3</v>
      </c>
      <c r="H48" s="3" t="s">
        <v>22</v>
      </c>
      <c r="I48" s="4">
        <v>0</v>
      </c>
      <c r="J48" s="6">
        <v>30</v>
      </c>
      <c r="K48" s="13" t="s">
        <v>9</v>
      </c>
      <c r="L48" s="6" t="str">
        <f t="shared" si="4"/>
        <v/>
      </c>
    </row>
    <row r="49" spans="1:12" s="23" customFormat="1" ht="23.4" x14ac:dyDescent="0.3">
      <c r="A49" s="2">
        <v>33</v>
      </c>
      <c r="B49" s="16" t="s">
        <v>50</v>
      </c>
      <c r="C49" s="16" t="s">
        <v>51</v>
      </c>
      <c r="D49" s="15">
        <v>1</v>
      </c>
      <c r="E49" s="16" t="s">
        <v>121</v>
      </c>
      <c r="F49" s="17"/>
      <c r="G49" s="22" t="str">
        <f t="shared" si="3"/>
        <v/>
      </c>
      <c r="H49" s="16" t="s">
        <v>52</v>
      </c>
      <c r="I49" s="18">
        <v>0</v>
      </c>
      <c r="J49" s="19">
        <v>40</v>
      </c>
      <c r="K49" s="20" t="s">
        <v>9</v>
      </c>
      <c r="L49" s="19" t="str">
        <f t="shared" si="4"/>
        <v/>
      </c>
    </row>
    <row r="50" spans="1:12" s="23" customFormat="1" ht="23.4" x14ac:dyDescent="0.3">
      <c r="A50" s="2">
        <v>34</v>
      </c>
      <c r="B50" s="16" t="s">
        <v>15</v>
      </c>
      <c r="C50" s="16" t="s">
        <v>10</v>
      </c>
      <c r="D50" s="15">
        <v>2</v>
      </c>
      <c r="E50" s="16" t="s">
        <v>32</v>
      </c>
      <c r="F50" s="17"/>
      <c r="G50" s="22" t="str">
        <f t="shared" si="3"/>
        <v/>
      </c>
      <c r="H50" s="16" t="s">
        <v>16</v>
      </c>
      <c r="I50" s="18">
        <v>24</v>
      </c>
      <c r="J50" s="19">
        <v>40</v>
      </c>
      <c r="K50" s="20" t="s">
        <v>9</v>
      </c>
      <c r="L50" s="19" t="str">
        <f t="shared" si="4"/>
        <v/>
      </c>
    </row>
    <row r="51" spans="1:12" s="23" customFormat="1" ht="23.4" x14ac:dyDescent="0.3">
      <c r="A51" s="2">
        <v>35</v>
      </c>
      <c r="B51" s="16" t="s">
        <v>46</v>
      </c>
      <c r="C51" s="16" t="s">
        <v>11</v>
      </c>
      <c r="D51" s="15">
        <v>1</v>
      </c>
      <c r="E51" s="16"/>
      <c r="F51" s="17"/>
      <c r="G51" s="22" t="str">
        <f t="shared" si="3"/>
        <v/>
      </c>
      <c r="H51" s="16" t="s">
        <v>47</v>
      </c>
      <c r="I51" s="18">
        <v>0</v>
      </c>
      <c r="J51" s="19">
        <v>35</v>
      </c>
      <c r="K51" s="20" t="s">
        <v>9</v>
      </c>
      <c r="L51" s="19" t="str">
        <f t="shared" si="4"/>
        <v/>
      </c>
    </row>
    <row r="52" spans="1:12" s="23" customFormat="1" ht="23.4" x14ac:dyDescent="0.3">
      <c r="A52" s="2">
        <v>36</v>
      </c>
      <c r="B52" s="16" t="s">
        <v>53</v>
      </c>
      <c r="C52" s="16" t="s">
        <v>54</v>
      </c>
      <c r="D52" s="15">
        <v>1</v>
      </c>
      <c r="E52" s="16" t="s">
        <v>55</v>
      </c>
      <c r="F52" s="17"/>
      <c r="G52" s="22" t="str">
        <f t="shared" si="3"/>
        <v/>
      </c>
      <c r="H52" s="16"/>
      <c r="I52" s="18">
        <v>0</v>
      </c>
      <c r="J52" s="19"/>
      <c r="K52" s="20"/>
      <c r="L52" s="19" t="str">
        <f t="shared" si="4"/>
        <v/>
      </c>
    </row>
    <row r="53" spans="1:12" s="23" customFormat="1" ht="23.4" x14ac:dyDescent="0.3">
      <c r="A53" s="2">
        <v>37</v>
      </c>
      <c r="B53" s="16" t="s">
        <v>42</v>
      </c>
      <c r="C53" s="16" t="s">
        <v>31</v>
      </c>
      <c r="D53" s="15">
        <v>1</v>
      </c>
      <c r="E53" s="16" t="s">
        <v>63</v>
      </c>
      <c r="F53" s="17"/>
      <c r="G53" s="22" t="str">
        <f t="shared" si="3"/>
        <v/>
      </c>
      <c r="H53" s="16" t="s">
        <v>47</v>
      </c>
      <c r="I53" s="18">
        <v>0</v>
      </c>
      <c r="J53" s="19">
        <v>20</v>
      </c>
      <c r="K53" s="20" t="s">
        <v>9</v>
      </c>
      <c r="L53" s="19" t="str">
        <f t="shared" si="4"/>
        <v/>
      </c>
    </row>
    <row r="54" spans="1:12" s="23" customFormat="1" ht="23.4" x14ac:dyDescent="0.3">
      <c r="A54" s="2">
        <v>38</v>
      </c>
      <c r="B54" s="16" t="s">
        <v>42</v>
      </c>
      <c r="C54" s="16" t="s">
        <v>64</v>
      </c>
      <c r="D54" s="15">
        <v>2</v>
      </c>
      <c r="E54" s="16" t="s">
        <v>63</v>
      </c>
      <c r="F54" s="17"/>
      <c r="G54" s="22" t="str">
        <f t="shared" si="3"/>
        <v/>
      </c>
      <c r="H54" s="16" t="s">
        <v>47</v>
      </c>
      <c r="I54" s="18">
        <v>0</v>
      </c>
      <c r="J54" s="19">
        <v>50</v>
      </c>
      <c r="K54" s="20" t="s">
        <v>9</v>
      </c>
      <c r="L54" s="19" t="str">
        <f t="shared" si="4"/>
        <v/>
      </c>
    </row>
    <row r="55" spans="1:12" s="23" customFormat="1" ht="23.4" x14ac:dyDescent="0.3">
      <c r="A55" s="2">
        <v>39</v>
      </c>
      <c r="B55" s="16" t="s">
        <v>79</v>
      </c>
      <c r="C55" s="16" t="s">
        <v>37</v>
      </c>
      <c r="D55" s="15">
        <v>1</v>
      </c>
      <c r="E55" s="16" t="s">
        <v>81</v>
      </c>
      <c r="F55" s="17"/>
      <c r="G55" s="22" t="str">
        <f t="shared" si="3"/>
        <v/>
      </c>
      <c r="H55" s="16" t="s">
        <v>82</v>
      </c>
      <c r="I55" s="18">
        <v>0</v>
      </c>
      <c r="J55" s="19">
        <v>40</v>
      </c>
      <c r="K55" s="20" t="s">
        <v>9</v>
      </c>
      <c r="L55" s="19" t="str">
        <f t="shared" si="4"/>
        <v/>
      </c>
    </row>
    <row r="56" spans="1:12" s="23" customFormat="1" ht="23.4" x14ac:dyDescent="0.3">
      <c r="A56" s="2">
        <v>40</v>
      </c>
      <c r="B56" s="16" t="s">
        <v>79</v>
      </c>
      <c r="C56" s="16" t="s">
        <v>80</v>
      </c>
      <c r="D56" s="15">
        <v>1</v>
      </c>
      <c r="E56" s="16" t="s">
        <v>81</v>
      </c>
      <c r="F56" s="17"/>
      <c r="G56" s="22" t="str">
        <f t="shared" si="3"/>
        <v/>
      </c>
      <c r="H56" s="16" t="s">
        <v>82</v>
      </c>
      <c r="I56" s="18">
        <v>0</v>
      </c>
      <c r="J56" s="19"/>
      <c r="K56" s="20"/>
      <c r="L56" s="19" t="str">
        <f t="shared" si="4"/>
        <v/>
      </c>
    </row>
    <row r="57" spans="1:12" s="23" customFormat="1" ht="23.4" x14ac:dyDescent="0.3">
      <c r="A57" s="2">
        <v>50</v>
      </c>
      <c r="B57" s="16" t="s">
        <v>138</v>
      </c>
      <c r="C57" s="16" t="s">
        <v>139</v>
      </c>
      <c r="D57" s="15"/>
      <c r="E57" s="16"/>
      <c r="F57" s="17"/>
      <c r="G57" s="22" t="str">
        <f t="shared" si="3"/>
        <v/>
      </c>
      <c r="H57" s="16"/>
      <c r="I57" s="18"/>
      <c r="J57" s="19"/>
      <c r="K57" s="20"/>
      <c r="L57" s="19" t="str">
        <f t="shared" si="4"/>
        <v/>
      </c>
    </row>
    <row r="58" spans="1:12" s="23" customFormat="1" ht="23.4" x14ac:dyDescent="0.3">
      <c r="A58" s="2">
        <v>55</v>
      </c>
      <c r="B58" s="3"/>
      <c r="C58" s="3"/>
      <c r="D58" s="2"/>
      <c r="E58" s="3"/>
      <c r="F58" s="14"/>
      <c r="G58" s="21" t="str">
        <f t="shared" si="3"/>
        <v/>
      </c>
      <c r="H58" s="3"/>
      <c r="I58" s="4"/>
      <c r="J58" s="6"/>
      <c r="K58" s="13"/>
      <c r="L58" s="6" t="str">
        <f t="shared" si="4"/>
        <v/>
      </c>
    </row>
    <row r="59" spans="1:12" s="23" customFormat="1" ht="23.4" x14ac:dyDescent="0.3">
      <c r="A59" s="2">
        <v>56</v>
      </c>
      <c r="B59" s="3"/>
      <c r="C59" s="3"/>
      <c r="D59" s="2"/>
      <c r="E59" s="3"/>
      <c r="F59" s="14"/>
      <c r="G59" s="21" t="str">
        <f t="shared" si="3"/>
        <v/>
      </c>
      <c r="H59" s="3"/>
      <c r="I59" s="4"/>
      <c r="J59" s="6"/>
      <c r="K59" s="13"/>
      <c r="L59" s="6" t="str">
        <f t="shared" si="4"/>
        <v/>
      </c>
    </row>
    <row r="60" spans="1:12" s="23" customFormat="1" ht="23.4" x14ac:dyDescent="0.3">
      <c r="A60" s="2">
        <v>57</v>
      </c>
      <c r="B60" s="3"/>
      <c r="C60" s="3"/>
      <c r="D60" s="2"/>
      <c r="E60" s="3"/>
      <c r="F60" s="14"/>
      <c r="G60" s="21" t="str">
        <f t="shared" si="3"/>
        <v/>
      </c>
      <c r="H60" s="3"/>
      <c r="I60" s="4"/>
      <c r="J60" s="6"/>
      <c r="K60" s="13"/>
      <c r="L60" s="6" t="str">
        <f t="shared" si="4"/>
        <v/>
      </c>
    </row>
    <row r="61" spans="1:12" s="23" customFormat="1" ht="23.4" x14ac:dyDescent="0.3">
      <c r="A61" s="2">
        <v>58</v>
      </c>
      <c r="B61" s="3"/>
      <c r="C61" s="3"/>
      <c r="D61" s="2"/>
      <c r="E61" s="3"/>
      <c r="F61" s="14"/>
      <c r="G61" s="21" t="str">
        <f t="shared" si="3"/>
        <v/>
      </c>
      <c r="H61" s="3"/>
      <c r="I61" s="4"/>
      <c r="J61" s="6"/>
      <c r="K61" s="13"/>
      <c r="L61" s="6" t="str">
        <f t="shared" si="4"/>
        <v/>
      </c>
    </row>
    <row r="62" spans="1:12" s="23" customFormat="1" ht="23.4" x14ac:dyDescent="0.3">
      <c r="A62" s="2">
        <v>59</v>
      </c>
      <c r="B62" s="3"/>
      <c r="C62" s="3"/>
      <c r="D62" s="2"/>
      <c r="E62" s="3"/>
      <c r="F62" s="14"/>
      <c r="G62" s="21" t="str">
        <f t="shared" si="3"/>
        <v/>
      </c>
      <c r="H62" s="3"/>
      <c r="I62" s="4"/>
      <c r="J62" s="6"/>
      <c r="K62" s="13"/>
      <c r="L62" s="6" t="str">
        <f t="shared" si="4"/>
        <v/>
      </c>
    </row>
    <row r="63" spans="1:12" s="23" customFormat="1" ht="23.4" x14ac:dyDescent="0.3">
      <c r="A63" s="2">
        <v>60</v>
      </c>
      <c r="B63" s="3"/>
      <c r="C63" s="3"/>
      <c r="D63" s="2"/>
      <c r="E63" s="3"/>
      <c r="F63" s="14"/>
      <c r="G63" s="21" t="str">
        <f t="shared" si="3"/>
        <v/>
      </c>
      <c r="H63" s="3"/>
      <c r="I63" s="4"/>
      <c r="J63" s="6"/>
      <c r="K63" s="13"/>
      <c r="L63" s="6" t="str">
        <f t="shared" si="4"/>
        <v/>
      </c>
    </row>
    <row r="64" spans="1:12" s="23" customFormat="1" ht="23.4" x14ac:dyDescent="0.3">
      <c r="A64" s="2">
        <v>61</v>
      </c>
      <c r="B64" s="3"/>
      <c r="C64" s="3"/>
      <c r="D64" s="2"/>
      <c r="E64" s="3"/>
      <c r="F64" s="14"/>
      <c r="G64" s="21" t="str">
        <f t="shared" si="3"/>
        <v/>
      </c>
      <c r="H64" s="3"/>
      <c r="I64" s="4"/>
      <c r="J64" s="6"/>
      <c r="K64" s="13"/>
      <c r="L64" s="6" t="str">
        <f t="shared" si="4"/>
        <v/>
      </c>
    </row>
    <row r="65" spans="1:12" s="23" customFormat="1" ht="23.4" x14ac:dyDescent="0.3">
      <c r="A65" s="2">
        <v>62</v>
      </c>
      <c r="B65" s="3"/>
      <c r="C65" s="3"/>
      <c r="D65" s="2"/>
      <c r="E65" s="3"/>
      <c r="F65" s="14"/>
      <c r="G65" s="21" t="str">
        <f t="shared" si="3"/>
        <v/>
      </c>
      <c r="H65" s="3"/>
      <c r="I65" s="4"/>
      <c r="J65" s="6"/>
      <c r="K65" s="13"/>
      <c r="L65" s="6" t="str">
        <f t="shared" si="4"/>
        <v/>
      </c>
    </row>
    <row r="66" spans="1:12" s="23" customFormat="1" ht="23.4" x14ac:dyDescent="0.3">
      <c r="A66" s="2">
        <v>63</v>
      </c>
      <c r="B66" s="3"/>
      <c r="C66" s="3"/>
      <c r="D66" s="2"/>
      <c r="E66" s="3"/>
      <c r="F66" s="14"/>
      <c r="G66" s="21" t="str">
        <f t="shared" si="3"/>
        <v/>
      </c>
      <c r="H66" s="3"/>
      <c r="I66" s="4"/>
      <c r="J66" s="6"/>
      <c r="K66" s="13"/>
      <c r="L66" s="6" t="str">
        <f t="shared" si="4"/>
        <v/>
      </c>
    </row>
    <row r="67" spans="1:12" s="23" customFormat="1" ht="23.4" x14ac:dyDescent="0.3">
      <c r="A67" s="2">
        <v>64</v>
      </c>
      <c r="B67" s="3"/>
      <c r="C67" s="3"/>
      <c r="D67" s="2"/>
      <c r="E67" s="3"/>
      <c r="F67" s="14"/>
      <c r="G67" s="21" t="str">
        <f t="shared" si="3"/>
        <v/>
      </c>
      <c r="H67" s="3"/>
      <c r="I67" s="4"/>
      <c r="J67" s="6"/>
      <c r="K67" s="13"/>
      <c r="L67" s="6" t="str">
        <f t="shared" si="4"/>
        <v/>
      </c>
    </row>
    <row r="68" spans="1:12" s="23" customFormat="1" ht="24" thickBot="1" x14ac:dyDescent="0.35">
      <c r="A68" s="2">
        <v>65</v>
      </c>
      <c r="B68" s="3"/>
      <c r="C68" s="3"/>
      <c r="D68" s="2"/>
      <c r="E68" s="3"/>
      <c r="F68" s="14"/>
      <c r="G68" s="21" t="str">
        <f t="shared" ref="G68:G99" si="5">IF(F68="","",WEEKDAY(F68))</f>
        <v/>
      </c>
      <c r="H68" s="3"/>
      <c r="I68" s="4"/>
      <c r="J68" s="6"/>
      <c r="K68" s="13"/>
      <c r="L68" s="6" t="str">
        <f t="shared" si="4"/>
        <v/>
      </c>
    </row>
    <row r="69" spans="1:12" s="23" customFormat="1" ht="26.4" thickBot="1" x14ac:dyDescent="0.35">
      <c r="A69" s="1"/>
      <c r="B69" s="1"/>
      <c r="C69" s="1"/>
      <c r="D69" s="1"/>
      <c r="E69" s="1"/>
      <c r="F69" s="1"/>
      <c r="G69" s="1"/>
      <c r="H69" s="10"/>
      <c r="I69" s="10"/>
      <c r="J69" s="9" t="s">
        <v>4</v>
      </c>
      <c r="K69" s="9"/>
      <c r="L69" s="11">
        <f>SUM(L4:L68)</f>
        <v>105</v>
      </c>
    </row>
  </sheetData>
  <autoFilter ref="A3:L69" xr:uid="{499748E6-F60D-4668-AF2F-EB1FB6D00B10}"/>
  <sortState ref="A4:L69">
    <sortCondition ref="F4"/>
  </sortState>
  <mergeCells count="3">
    <mergeCell ref="N6:O6"/>
    <mergeCell ref="A1:B1"/>
    <mergeCell ref="C1:H1"/>
  </mergeCells>
  <conditionalFormatting sqref="G4:G68">
    <cfRule type="cellIs" dxfId="6" priority="1" operator="equal">
      <formula>7</formula>
    </cfRule>
    <cfRule type="cellIs" dxfId="5" priority="2" operator="equal">
      <formula>6</formula>
    </cfRule>
    <cfRule type="cellIs" dxfId="4" priority="3" operator="equal">
      <formula>5</formula>
    </cfRule>
    <cfRule type="cellIs" dxfId="3" priority="4" operator="equal">
      <formula>4</formula>
    </cfRule>
    <cfRule type="cellIs" dxfId="2" priority="5" operator="equal">
      <formula>3</formula>
    </cfRule>
    <cfRule type="cellIs" dxfId="1" priority="6" operator="equal">
      <formula>2</formula>
    </cfRule>
    <cfRule type="cellIs" dxfId="0" priority="7" operator="equal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Controle de Pedidos Julho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 Clezar Mandicaju</dc:creator>
  <cp:lastModifiedBy>Fábio Clezar Mandicaju</cp:lastModifiedBy>
  <cp:lastPrinted>2018-06-20T22:41:10Z</cp:lastPrinted>
  <dcterms:created xsi:type="dcterms:W3CDTF">2018-06-14T19:10:51Z</dcterms:created>
  <dcterms:modified xsi:type="dcterms:W3CDTF">2018-07-04T02:30:26Z</dcterms:modified>
</cp:coreProperties>
</file>