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rodrigo.souza\Downloads\"/>
    </mc:Choice>
  </mc:AlternateContent>
  <bookViews>
    <workbookView xWindow="0" yWindow="0" windowWidth="15345" windowHeight="4575"/>
  </bookViews>
  <sheets>
    <sheet name="Planilha1" sheetId="1" r:id="rId1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7" i="1" l="1"/>
  <c r="A26" i="1"/>
  <c r="J21" i="1"/>
  <c r="I21" i="1"/>
  <c r="H21" i="1"/>
  <c r="J20" i="1"/>
  <c r="I20" i="1"/>
  <c r="H20" i="1"/>
  <c r="J19" i="1"/>
  <c r="I19" i="1"/>
  <c r="H19" i="1"/>
  <c r="J18" i="1"/>
  <c r="I18" i="1"/>
  <c r="H18" i="1"/>
  <c r="J17" i="1"/>
  <c r="I17" i="1"/>
  <c r="H17" i="1"/>
  <c r="J16" i="1"/>
  <c r="I16" i="1"/>
  <c r="H16" i="1"/>
  <c r="J13" i="1"/>
  <c r="I13" i="1"/>
  <c r="H13" i="1"/>
  <c r="J12" i="1"/>
  <c r="I12" i="1"/>
  <c r="H12" i="1"/>
  <c r="J11" i="1"/>
  <c r="I11" i="1"/>
  <c r="H11" i="1"/>
  <c r="R6" i="1"/>
  <c r="Q6" i="1"/>
  <c r="P6" i="1"/>
  <c r="O6" i="1"/>
  <c r="N6" i="1"/>
  <c r="M6" i="1"/>
  <c r="L6" i="1"/>
  <c r="K6" i="1"/>
  <c r="J6" i="1"/>
  <c r="I6" i="1"/>
  <c r="H6" i="1"/>
  <c r="G6" i="1"/>
  <c r="R5" i="1"/>
  <c r="Q5" i="1"/>
  <c r="P5" i="1"/>
  <c r="O5" i="1"/>
  <c r="N5" i="1"/>
  <c r="M5" i="1"/>
  <c r="L5" i="1"/>
  <c r="K5" i="1"/>
  <c r="J5" i="1"/>
  <c r="I5" i="1"/>
  <c r="H5" i="1"/>
  <c r="G5" i="1"/>
  <c r="R4" i="1"/>
  <c r="Q4" i="1"/>
  <c r="P4" i="1"/>
  <c r="O4" i="1"/>
  <c r="N4" i="1"/>
  <c r="M4" i="1"/>
  <c r="L4" i="1"/>
  <c r="K4" i="1"/>
  <c r="J4" i="1"/>
  <c r="I4" i="1"/>
  <c r="H4" i="1"/>
  <c r="G4" i="1"/>
</calcChain>
</file>

<file path=xl/sharedStrings.xml><?xml version="1.0" encoding="utf-8"?>
<sst xmlns="http://schemas.openxmlformats.org/spreadsheetml/2006/main" count="63" uniqueCount="33">
  <si>
    <t>entregue</t>
  </si>
  <si>
    <t>sim</t>
  </si>
  <si>
    <t>não</t>
  </si>
  <si>
    <t>total</t>
  </si>
  <si>
    <t>Projeto A</t>
  </si>
  <si>
    <t>Projeto B</t>
  </si>
  <si>
    <t>Projeto C</t>
  </si>
  <si>
    <t>Projeto D</t>
  </si>
  <si>
    <t>Projeto E</t>
  </si>
  <si>
    <t>Projeto F</t>
  </si>
  <si>
    <t>Projeto G</t>
  </si>
  <si>
    <t>Projeto H</t>
  </si>
  <si>
    <t>Projeto I</t>
  </si>
  <si>
    <t>Projeto J</t>
  </si>
  <si>
    <t>Projeto K</t>
  </si>
  <si>
    <t>Projeto L</t>
  </si>
  <si>
    <t>Projeto M</t>
  </si>
  <si>
    <t>Projeto N</t>
  </si>
  <si>
    <t>mês entrega</t>
  </si>
  <si>
    <t>Entregas</t>
  </si>
  <si>
    <t>Projetos</t>
  </si>
  <si>
    <t>Entregas Previstas 2017</t>
  </si>
  <si>
    <t>Realizado</t>
  </si>
  <si>
    <t>Pendente</t>
  </si>
  <si>
    <t>Abr/2017</t>
  </si>
  <si>
    <t>Jun/2017</t>
  </si>
  <si>
    <t>Jul/2017</t>
  </si>
  <si>
    <t>Ago/2018</t>
  </si>
  <si>
    <t>Abr/2018</t>
  </si>
  <si>
    <t>Mai/2018</t>
  </si>
  <si>
    <t>Jun/2018</t>
  </si>
  <si>
    <t>Jul/2018</t>
  </si>
  <si>
    <t>Dez/2018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</si>
</sst>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2" fontId="0" fillId="0" borderId="0" xfId="0" applyNumberFormat="1"/>
    <xf numFmtId="9" fontId="0" fillId="0" borderId="0" xfId="1" applyFont="1"/>
    <xf numFmtId="9" fontId="0" fillId="0" borderId="0" xfId="0" applyNumberFormat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/>
    </xf>
    <xf numFmtId="17" fontId="0" fillId="0" borderId="0" xfId="0" quotePrefix="1" applyNumberForma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Controle de cronograma 2017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Planilha1!$I$10</c:f>
              <c:strCache>
                <c:ptCount val="1"/>
                <c:pt idx="0">
                  <c:v>Realizado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Planilha1!$G$11:$G$13</c:f>
              <c:strCache>
                <c:ptCount val="3"/>
                <c:pt idx="0">
                  <c:v>Abr/2017</c:v>
                </c:pt>
                <c:pt idx="1">
                  <c:v>Jun/2017</c:v>
                </c:pt>
                <c:pt idx="2">
                  <c:v>Jul/2017</c:v>
                </c:pt>
              </c:strCache>
            </c:strRef>
          </c:cat>
          <c:val>
            <c:numRef>
              <c:f>Planilha1!$I$11:$I$13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tx>
            <c:strRef>
              <c:f>Planilha1!$J$10</c:f>
              <c:strCache>
                <c:ptCount val="1"/>
                <c:pt idx="0">
                  <c:v>Pendente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Planilha1!$G$11:$G$13</c:f>
              <c:strCache>
                <c:ptCount val="3"/>
                <c:pt idx="0">
                  <c:v>Abr/2017</c:v>
                </c:pt>
                <c:pt idx="1">
                  <c:v>Jun/2017</c:v>
                </c:pt>
                <c:pt idx="2">
                  <c:v>Jul/2017</c:v>
                </c:pt>
              </c:strCache>
            </c:strRef>
          </c:cat>
          <c:val>
            <c:numRef>
              <c:f>Planilha1!$J$11:$J$13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-621195200"/>
        <c:axId val="-621193568"/>
      </c:barChart>
      <c:lineChart>
        <c:grouping val="standard"/>
        <c:varyColors val="0"/>
        <c:ser>
          <c:idx val="0"/>
          <c:order val="0"/>
          <c:tx>
            <c:strRef>
              <c:f>Planilha1!$H$10</c:f>
              <c:strCache>
                <c:ptCount val="1"/>
                <c:pt idx="0">
                  <c:v>Entregas Previstas 2017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Planilha1!$G$11:$G$13</c:f>
              <c:strCache>
                <c:ptCount val="3"/>
                <c:pt idx="0">
                  <c:v>Abr/2017</c:v>
                </c:pt>
                <c:pt idx="1">
                  <c:v>Jun/2017</c:v>
                </c:pt>
                <c:pt idx="2">
                  <c:v>Jul/2017</c:v>
                </c:pt>
              </c:strCache>
            </c:strRef>
          </c:cat>
          <c:val>
            <c:numRef>
              <c:f>Planilha1!$H$11:$H$13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21196288"/>
        <c:axId val="-621190304"/>
      </c:lineChart>
      <c:catAx>
        <c:axId val="-62119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621193568"/>
        <c:crosses val="autoZero"/>
        <c:auto val="1"/>
        <c:lblAlgn val="ctr"/>
        <c:lblOffset val="100"/>
        <c:noMultiLvlLbl val="0"/>
      </c:catAx>
      <c:valAx>
        <c:axId val="-62119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621195200"/>
        <c:crosses val="autoZero"/>
        <c:crossBetween val="between"/>
      </c:valAx>
      <c:valAx>
        <c:axId val="-621190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621196288"/>
        <c:crosses val="max"/>
        <c:crossBetween val="between"/>
      </c:valAx>
      <c:catAx>
        <c:axId val="-6211962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6211903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Controle de cronograma 2018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Planilha1!$I$10</c:f>
              <c:strCache>
                <c:ptCount val="1"/>
                <c:pt idx="0">
                  <c:v>Realizado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Planilha1!$G$16:$G$21</c:f>
              <c:strCache>
                <c:ptCount val="6"/>
                <c:pt idx="0">
                  <c:v>Abr/2018</c:v>
                </c:pt>
                <c:pt idx="1">
                  <c:v>Mai/2018</c:v>
                </c:pt>
                <c:pt idx="2">
                  <c:v>Jun/2018</c:v>
                </c:pt>
                <c:pt idx="3">
                  <c:v>Jul/2018</c:v>
                </c:pt>
                <c:pt idx="4">
                  <c:v>Ago/2018</c:v>
                </c:pt>
                <c:pt idx="5">
                  <c:v>Dez/2018</c:v>
                </c:pt>
              </c:strCache>
            </c:strRef>
          </c:cat>
          <c:val>
            <c:numRef>
              <c:f>Planilha1!$I$16:$I$21</c:f>
              <c:numCache>
                <c:formatCode>General</c:formatCode>
                <c:ptCount val="6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ser>
          <c:idx val="2"/>
          <c:order val="2"/>
          <c:tx>
            <c:strRef>
              <c:f>Planilha1!$J$10</c:f>
              <c:strCache>
                <c:ptCount val="1"/>
                <c:pt idx="0">
                  <c:v>Pendente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Planilha1!$G$16:$G$21</c:f>
              <c:strCache>
                <c:ptCount val="6"/>
                <c:pt idx="0">
                  <c:v>Abr/2018</c:v>
                </c:pt>
                <c:pt idx="1">
                  <c:v>Mai/2018</c:v>
                </c:pt>
                <c:pt idx="2">
                  <c:v>Jun/2018</c:v>
                </c:pt>
                <c:pt idx="3">
                  <c:v>Jul/2018</c:v>
                </c:pt>
                <c:pt idx="4">
                  <c:v>Ago/2018</c:v>
                </c:pt>
                <c:pt idx="5">
                  <c:v>Dez/2018</c:v>
                </c:pt>
              </c:strCache>
            </c:strRef>
          </c:cat>
          <c:val>
            <c:numRef>
              <c:f>Planilha1!$J$16:$J$21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-621189760"/>
        <c:axId val="-621203360"/>
      </c:barChart>
      <c:lineChart>
        <c:grouping val="standard"/>
        <c:varyColors val="0"/>
        <c:ser>
          <c:idx val="0"/>
          <c:order val="0"/>
          <c:tx>
            <c:strRef>
              <c:f>Planilha1!$H$10</c:f>
              <c:strCache>
                <c:ptCount val="1"/>
                <c:pt idx="0">
                  <c:v>Entregas Previstas 2017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Planilha1!$G$16:$G$21</c:f>
              <c:strCache>
                <c:ptCount val="6"/>
                <c:pt idx="0">
                  <c:v>Abr/2018</c:v>
                </c:pt>
                <c:pt idx="1">
                  <c:v>Mai/2018</c:v>
                </c:pt>
                <c:pt idx="2">
                  <c:v>Jun/2018</c:v>
                </c:pt>
                <c:pt idx="3">
                  <c:v>Jul/2018</c:v>
                </c:pt>
                <c:pt idx="4">
                  <c:v>Ago/2018</c:v>
                </c:pt>
                <c:pt idx="5">
                  <c:v>Dez/2018</c:v>
                </c:pt>
              </c:strCache>
            </c:strRef>
          </c:cat>
          <c:val>
            <c:numRef>
              <c:f>Planilha1!$H$16:$H$21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21194112"/>
        <c:axId val="-621202272"/>
      </c:lineChart>
      <c:catAx>
        <c:axId val="-6211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621203360"/>
        <c:crosses val="autoZero"/>
        <c:auto val="1"/>
        <c:lblAlgn val="ctr"/>
        <c:lblOffset val="100"/>
        <c:noMultiLvlLbl val="0"/>
      </c:catAx>
      <c:valAx>
        <c:axId val="-62120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621189760"/>
        <c:crosses val="autoZero"/>
        <c:crossBetween val="between"/>
      </c:valAx>
      <c:valAx>
        <c:axId val="-62120227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621194112"/>
        <c:crosses val="max"/>
        <c:crossBetween val="between"/>
      </c:valAx>
      <c:catAx>
        <c:axId val="-62119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62120227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200025</xdr:colOff>
      <xdr:row>9</xdr:row>
      <xdr:rowOff>0</xdr:rowOff>
    </xdr:from>
    <xdr:to>
      <xdr:col>18</xdr:col>
      <xdr:colOff>371475</xdr:colOff>
      <xdr:row>19</xdr:row>
      <xdr:rowOff>4762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200025</xdr:colOff>
      <xdr:row>20</xdr:row>
      <xdr:rowOff>0</xdr:rowOff>
    </xdr:from>
    <xdr:to>
      <xdr:col>18</xdr:col>
      <xdr:colOff>371475</xdr:colOff>
      <xdr:row>32</xdr:row>
      <xdr:rowOff>4762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showGridLines="0" tabSelected="1" topLeftCell="F10" zoomScale="90" zoomScaleNormal="90" workbookViewId="0">
      <selection activeCell="F10" sqref="F10"/>
    </sheetView>
  </sheetViews>
  <sheetFormatPr defaultRowHeight="15" x14ac:dyDescent="0.25"/>
  <cols>
    <col min="1" max="1" width="10.5703125" bestFit="1" customWidth="1"/>
    <col min="2" max="2" width="9.7109375" bestFit="1" customWidth="1"/>
    <col min="3" max="3" width="12" bestFit="1" customWidth="1"/>
    <col min="6" max="7" width="9" customWidth="1"/>
    <col min="8" max="10" width="14.85546875" customWidth="1"/>
    <col min="11" max="18" width="9" customWidth="1"/>
  </cols>
  <sheetData>
    <row r="1" spans="1:18" ht="21" x14ac:dyDescent="0.35">
      <c r="B1" s="4">
        <v>2017</v>
      </c>
    </row>
    <row r="2" spans="1:18" x14ac:dyDescent="0.25">
      <c r="B2" t="s">
        <v>20</v>
      </c>
      <c r="C2" t="s">
        <v>18</v>
      </c>
      <c r="D2" t="s">
        <v>0</v>
      </c>
      <c r="G2" t="s">
        <v>19</v>
      </c>
    </row>
    <row r="3" spans="1:18" x14ac:dyDescent="0.25">
      <c r="B3" t="s">
        <v>4</v>
      </c>
      <c r="C3">
        <v>6</v>
      </c>
      <c r="D3" t="s">
        <v>1</v>
      </c>
      <c r="G3">
        <v>1</v>
      </c>
      <c r="H3">
        <v>2</v>
      </c>
      <c r="I3">
        <v>3</v>
      </c>
      <c r="J3">
        <v>4</v>
      </c>
      <c r="K3">
        <v>5</v>
      </c>
      <c r="L3">
        <v>6</v>
      </c>
      <c r="M3">
        <v>7</v>
      </c>
      <c r="N3">
        <v>8</v>
      </c>
      <c r="O3">
        <v>9</v>
      </c>
      <c r="P3">
        <v>10</v>
      </c>
      <c r="Q3">
        <v>11</v>
      </c>
      <c r="R3">
        <v>12</v>
      </c>
    </row>
    <row r="4" spans="1:18" x14ac:dyDescent="0.25">
      <c r="B4" t="s">
        <v>5</v>
      </c>
      <c r="C4">
        <v>6</v>
      </c>
      <c r="D4" t="s">
        <v>1</v>
      </c>
      <c r="F4" t="s">
        <v>1</v>
      </c>
      <c r="G4">
        <f t="shared" ref="G4:R4" si="0">COUNTIFS($D:$D,$F$4,$C:$C,G$3)</f>
        <v>0</v>
      </c>
      <c r="H4">
        <f t="shared" si="0"/>
        <v>0</v>
      </c>
      <c r="I4">
        <f t="shared" si="0"/>
        <v>0</v>
      </c>
      <c r="J4">
        <f t="shared" si="0"/>
        <v>2</v>
      </c>
      <c r="K4">
        <f t="shared" si="0"/>
        <v>0</v>
      </c>
      <c r="L4">
        <f t="shared" si="0"/>
        <v>6</v>
      </c>
      <c r="M4">
        <f t="shared" si="0"/>
        <v>0</v>
      </c>
      <c r="N4">
        <f t="shared" si="0"/>
        <v>0</v>
      </c>
      <c r="O4">
        <f t="shared" si="0"/>
        <v>0</v>
      </c>
      <c r="P4">
        <f t="shared" si="0"/>
        <v>0</v>
      </c>
      <c r="Q4">
        <f t="shared" si="0"/>
        <v>0</v>
      </c>
      <c r="R4">
        <f t="shared" si="0"/>
        <v>0</v>
      </c>
    </row>
    <row r="5" spans="1:18" x14ac:dyDescent="0.25">
      <c r="B5" t="s">
        <v>6</v>
      </c>
      <c r="C5">
        <v>4</v>
      </c>
      <c r="D5" t="s">
        <v>1</v>
      </c>
      <c r="F5" t="s">
        <v>2</v>
      </c>
      <c r="G5">
        <f t="shared" ref="G5:R5" si="1">COUNTIFS($D:$D,$F$5,$C:$C,G$3)</f>
        <v>0</v>
      </c>
      <c r="H5">
        <f t="shared" si="1"/>
        <v>0</v>
      </c>
      <c r="I5">
        <f t="shared" si="1"/>
        <v>0</v>
      </c>
      <c r="J5">
        <f t="shared" si="1"/>
        <v>0</v>
      </c>
      <c r="K5">
        <f t="shared" si="1"/>
        <v>1</v>
      </c>
      <c r="L5">
        <f t="shared" si="1"/>
        <v>1</v>
      </c>
      <c r="M5">
        <f t="shared" si="1"/>
        <v>3</v>
      </c>
      <c r="N5">
        <f t="shared" si="1"/>
        <v>2</v>
      </c>
      <c r="O5">
        <f t="shared" si="1"/>
        <v>0</v>
      </c>
      <c r="P5">
        <f t="shared" si="1"/>
        <v>0</v>
      </c>
      <c r="Q5">
        <f t="shared" si="1"/>
        <v>0</v>
      </c>
      <c r="R5">
        <f t="shared" si="1"/>
        <v>4</v>
      </c>
    </row>
    <row r="6" spans="1:18" x14ac:dyDescent="0.25">
      <c r="B6" t="s">
        <v>7</v>
      </c>
      <c r="C6">
        <v>6</v>
      </c>
      <c r="D6" t="s">
        <v>1</v>
      </c>
      <c r="F6" t="s">
        <v>3</v>
      </c>
      <c r="G6">
        <f>SUM(G4:G5)</f>
        <v>0</v>
      </c>
      <c r="H6">
        <f t="shared" ref="H6:R6" si="2">SUM(H4:H5)</f>
        <v>0</v>
      </c>
      <c r="I6">
        <f t="shared" si="2"/>
        <v>0</v>
      </c>
      <c r="J6">
        <f t="shared" si="2"/>
        <v>2</v>
      </c>
      <c r="K6">
        <f t="shared" si="2"/>
        <v>1</v>
      </c>
      <c r="L6">
        <f t="shared" si="2"/>
        <v>7</v>
      </c>
      <c r="M6">
        <f t="shared" si="2"/>
        <v>3</v>
      </c>
      <c r="N6">
        <f t="shared" si="2"/>
        <v>2</v>
      </c>
      <c r="O6">
        <f t="shared" si="2"/>
        <v>0</v>
      </c>
      <c r="P6">
        <f t="shared" si="2"/>
        <v>0</v>
      </c>
      <c r="Q6">
        <f t="shared" si="2"/>
        <v>0</v>
      </c>
      <c r="R6">
        <f t="shared" si="2"/>
        <v>4</v>
      </c>
    </row>
    <row r="7" spans="1:18" x14ac:dyDescent="0.25">
      <c r="B7" t="s">
        <v>8</v>
      </c>
      <c r="C7">
        <v>7</v>
      </c>
      <c r="D7" t="s">
        <v>2</v>
      </c>
    </row>
    <row r="9" spans="1:18" ht="21" x14ac:dyDescent="0.35">
      <c r="B9" s="4">
        <v>2018</v>
      </c>
    </row>
    <row r="10" spans="1:18" ht="30" x14ac:dyDescent="0.35">
      <c r="B10" t="s">
        <v>20</v>
      </c>
      <c r="C10" t="s">
        <v>18</v>
      </c>
      <c r="D10" t="s">
        <v>0</v>
      </c>
      <c r="G10" s="4">
        <v>2017</v>
      </c>
      <c r="H10" s="6" t="s">
        <v>21</v>
      </c>
      <c r="I10" s="7" t="s">
        <v>22</v>
      </c>
      <c r="J10" s="7" t="s">
        <v>23</v>
      </c>
    </row>
    <row r="11" spans="1:18" x14ac:dyDescent="0.25">
      <c r="A11">
        <v>1</v>
      </c>
      <c r="B11" t="s">
        <v>4</v>
      </c>
      <c r="C11">
        <v>6</v>
      </c>
      <c r="D11" t="s">
        <v>1</v>
      </c>
      <c r="F11" s="10">
        <v>4</v>
      </c>
      <c r="G11" s="8" t="s">
        <v>24</v>
      </c>
      <c r="H11" s="5">
        <f>IF(COUNTIF($C$3:$C$7,F11)=0,"",COUNTIF($C$3:$C$7,F11))</f>
        <v>1</v>
      </c>
      <c r="I11" s="5">
        <f>IF(COUNTIFS($C$3:$C$7,F11,$D$3:$D$7,"sim")=0,"",COUNTIFS($C$3:$C$7,F11,$D$3:$D$7,"sim"))</f>
        <v>1</v>
      </c>
      <c r="J11" s="5" t="str">
        <f>IF(COUNTIFS($C$3:$C$7,F11,$D$3:$D$7,"não")=0,"",COUNTIFS($C$3:$C$7,F11,$D$3:$D$7,"não"))</f>
        <v/>
      </c>
    </row>
    <row r="12" spans="1:18" x14ac:dyDescent="0.25">
      <c r="A12">
        <v>2</v>
      </c>
      <c r="B12" t="s">
        <v>5</v>
      </c>
      <c r="C12">
        <v>6</v>
      </c>
      <c r="D12" t="s">
        <v>1</v>
      </c>
      <c r="F12" s="10">
        <v>6</v>
      </c>
      <c r="G12" s="8" t="s">
        <v>25</v>
      </c>
      <c r="H12" s="5">
        <f>IF(COUNTIF($C$3:$C$7,F12)=0,"",COUNTIF($C$3:$C$7,F12))</f>
        <v>3</v>
      </c>
      <c r="I12" s="5">
        <f>IF(COUNTIFS($C$3:$C$7,F12,$D$3:$D$7,"sim")=0,"",COUNTIFS($C$3:$C$7,F12,$D$3:$D$7,"sim"))</f>
        <v>3</v>
      </c>
      <c r="J12" s="5" t="str">
        <f>IF(COUNTIFS($C$3:$C$7,F12,$D$3:$D$7,"não")=0,"",COUNTIFS($C$3:$C$7,F12,$D$3:$D$7,"não"))</f>
        <v/>
      </c>
    </row>
    <row r="13" spans="1:18" x14ac:dyDescent="0.25">
      <c r="A13">
        <v>3</v>
      </c>
      <c r="B13" t="s">
        <v>6</v>
      </c>
      <c r="C13">
        <v>4</v>
      </c>
      <c r="D13" t="s">
        <v>1</v>
      </c>
      <c r="F13" s="10">
        <v>7</v>
      </c>
      <c r="G13" s="8" t="s">
        <v>26</v>
      </c>
      <c r="H13" s="5">
        <f>IF(COUNTIF($C$3:$C$7,F13)=0,"",COUNTIF($C$3:$C$7,F13))</f>
        <v>1</v>
      </c>
      <c r="I13" s="5" t="str">
        <f>IF(COUNTIFS($C$3:$C$7,F13,$D$3:$D$7,"sim")=0,"",COUNTIFS($C$3:$C$7,F13,$D$3:$D$7,"sim"))</f>
        <v/>
      </c>
      <c r="J13" s="5">
        <f>IF(COUNTIFS($C$3:$C$7,F13,$D$3:$D$7,"não")=0,"",COUNTIFS($C$3:$C$7,F13,$D$3:$D$7,"não"))</f>
        <v>1</v>
      </c>
    </row>
    <row r="14" spans="1:18" x14ac:dyDescent="0.25">
      <c r="A14">
        <v>4</v>
      </c>
      <c r="B14" t="s">
        <v>7</v>
      </c>
      <c r="C14">
        <v>6</v>
      </c>
      <c r="D14" t="s">
        <v>1</v>
      </c>
      <c r="F14" s="11"/>
    </row>
    <row r="15" spans="1:18" ht="30" x14ac:dyDescent="0.35">
      <c r="A15">
        <v>5</v>
      </c>
      <c r="B15" t="s">
        <v>8</v>
      </c>
      <c r="C15">
        <v>7</v>
      </c>
      <c r="D15" t="s">
        <v>2</v>
      </c>
      <c r="F15" s="10"/>
      <c r="G15" s="4">
        <v>2018</v>
      </c>
      <c r="H15" s="6" t="s">
        <v>21</v>
      </c>
      <c r="I15" s="7" t="s">
        <v>22</v>
      </c>
      <c r="J15" s="7" t="s">
        <v>23</v>
      </c>
    </row>
    <row r="16" spans="1:18" x14ac:dyDescent="0.25">
      <c r="A16">
        <v>6</v>
      </c>
      <c r="B16" t="s">
        <v>9</v>
      </c>
      <c r="C16">
        <v>8</v>
      </c>
      <c r="D16" t="s">
        <v>2</v>
      </c>
      <c r="F16" s="10">
        <v>4</v>
      </c>
      <c r="G16" s="8" t="s">
        <v>28</v>
      </c>
      <c r="H16" s="5">
        <f t="shared" ref="H16:H21" si="3">IF(COUNTIF($C$11:$C$24,F16)=0,"",COUNTIF($C$11:$C$24,F16))</f>
        <v>1</v>
      </c>
      <c r="I16" s="5">
        <f t="shared" ref="I16:I21" si="4">IF(COUNTIFS($C$11:$C$24,F16,$D$11:$D$24,"sim")=0,"",COUNTIFS($C$11:$C$24,F16,$D$11:$D$24,"sim"))</f>
        <v>1</v>
      </c>
      <c r="J16" s="5" t="str">
        <f t="shared" ref="J16:J21" si="5">IF(COUNTIFS($C$11:$C$24,F16,$D$11:$D$24,"não")=0,"",COUNTIFS($C$11:$C$24,F16,$D$11:$D$24,"não"))</f>
        <v/>
      </c>
    </row>
    <row r="17" spans="1:10" x14ac:dyDescent="0.25">
      <c r="A17">
        <v>7</v>
      </c>
      <c r="B17" t="s">
        <v>10</v>
      </c>
      <c r="C17">
        <v>5</v>
      </c>
      <c r="D17" t="s">
        <v>2</v>
      </c>
      <c r="F17" s="10">
        <v>5</v>
      </c>
      <c r="G17" s="9" t="s">
        <v>29</v>
      </c>
      <c r="H17" s="5">
        <f t="shared" si="3"/>
        <v>1</v>
      </c>
      <c r="I17" s="5" t="str">
        <f t="shared" si="4"/>
        <v/>
      </c>
      <c r="J17" s="5">
        <f t="shared" si="5"/>
        <v>1</v>
      </c>
    </row>
    <row r="18" spans="1:10" x14ac:dyDescent="0.25">
      <c r="A18">
        <v>8</v>
      </c>
      <c r="B18" t="s">
        <v>11</v>
      </c>
      <c r="C18">
        <v>12</v>
      </c>
      <c r="D18" t="s">
        <v>2</v>
      </c>
      <c r="F18" s="10">
        <v>6</v>
      </c>
      <c r="G18" s="8" t="s">
        <v>30</v>
      </c>
      <c r="H18" s="5">
        <f t="shared" si="3"/>
        <v>4</v>
      </c>
      <c r="I18" s="5">
        <f t="shared" si="4"/>
        <v>3</v>
      </c>
      <c r="J18" s="5">
        <f t="shared" si="5"/>
        <v>1</v>
      </c>
    </row>
    <row r="19" spans="1:10" x14ac:dyDescent="0.25">
      <c r="A19">
        <v>9</v>
      </c>
      <c r="B19" t="s">
        <v>12</v>
      </c>
      <c r="C19">
        <v>7</v>
      </c>
      <c r="D19" t="s">
        <v>2</v>
      </c>
      <c r="F19" s="10">
        <v>7</v>
      </c>
      <c r="G19" s="8" t="s">
        <v>31</v>
      </c>
      <c r="H19" s="5">
        <f t="shared" si="3"/>
        <v>2</v>
      </c>
      <c r="I19" s="5" t="str">
        <f t="shared" si="4"/>
        <v/>
      </c>
      <c r="J19" s="5">
        <f t="shared" si="5"/>
        <v>2</v>
      </c>
    </row>
    <row r="20" spans="1:10" x14ac:dyDescent="0.25">
      <c r="A20">
        <v>10</v>
      </c>
      <c r="B20" t="s">
        <v>13</v>
      </c>
      <c r="C20">
        <v>6</v>
      </c>
      <c r="D20" t="s">
        <v>2</v>
      </c>
      <c r="F20" s="10">
        <v>8</v>
      </c>
      <c r="G20" s="8" t="s">
        <v>27</v>
      </c>
      <c r="H20" s="5">
        <f t="shared" si="3"/>
        <v>2</v>
      </c>
      <c r="I20" s="5" t="str">
        <f t="shared" si="4"/>
        <v/>
      </c>
      <c r="J20" s="5">
        <f t="shared" si="5"/>
        <v>2</v>
      </c>
    </row>
    <row r="21" spans="1:10" x14ac:dyDescent="0.25">
      <c r="A21">
        <v>11</v>
      </c>
      <c r="B21" t="s">
        <v>14</v>
      </c>
      <c r="C21">
        <v>8</v>
      </c>
      <c r="D21" t="s">
        <v>2</v>
      </c>
      <c r="F21" s="10">
        <v>12</v>
      </c>
      <c r="G21" s="8" t="s">
        <v>32</v>
      </c>
      <c r="H21" s="5">
        <f t="shared" si="3"/>
        <v>4</v>
      </c>
      <c r="I21" s="5" t="str">
        <f t="shared" si="4"/>
        <v/>
      </c>
      <c r="J21" s="5">
        <f t="shared" si="5"/>
        <v>4</v>
      </c>
    </row>
    <row r="22" spans="1:10" x14ac:dyDescent="0.25">
      <c r="A22">
        <v>12</v>
      </c>
      <c r="B22" t="s">
        <v>15</v>
      </c>
      <c r="C22">
        <v>12</v>
      </c>
      <c r="D22" t="s">
        <v>2</v>
      </c>
      <c r="F22" s="5"/>
    </row>
    <row r="23" spans="1:10" x14ac:dyDescent="0.25">
      <c r="A23">
        <v>13</v>
      </c>
      <c r="B23" t="s">
        <v>16</v>
      </c>
      <c r="C23">
        <v>12</v>
      </c>
      <c r="D23" t="s">
        <v>2</v>
      </c>
      <c r="F23" s="5"/>
    </row>
    <row r="24" spans="1:10" x14ac:dyDescent="0.25">
      <c r="A24">
        <v>14</v>
      </c>
      <c r="B24" t="s">
        <v>17</v>
      </c>
      <c r="C24">
        <v>12</v>
      </c>
      <c r="D24" t="s">
        <v>2</v>
      </c>
    </row>
    <row r="25" spans="1:10" x14ac:dyDescent="0.25">
      <c r="A25" s="1"/>
    </row>
    <row r="26" spans="1:10" x14ac:dyDescent="0.25">
      <c r="A26">
        <f>COUNTIF(D11:D24,"sim")</f>
        <v>4</v>
      </c>
    </row>
    <row r="27" spans="1:10" x14ac:dyDescent="0.25">
      <c r="A27" s="2">
        <f>A26/A24</f>
        <v>0.2857142857142857</v>
      </c>
    </row>
    <row r="28" spans="1:10" x14ac:dyDescent="0.25">
      <c r="B28" s="2"/>
    </row>
    <row r="29" spans="1:10" x14ac:dyDescent="0.25">
      <c r="B29" s="3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>Itaú Unibanco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Mota Silva</dc:creator>
  <cp:lastModifiedBy>Rodrigo Militão de Souza</cp:lastModifiedBy>
  <dcterms:created xsi:type="dcterms:W3CDTF">2018-07-06T13:24:12Z</dcterms:created>
  <dcterms:modified xsi:type="dcterms:W3CDTF">2018-07-06T16:25:20Z</dcterms:modified>
</cp:coreProperties>
</file>