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codeName="EstaPastaDeTrabalho"/>
  <mc:AlternateContent xmlns:mc="http://schemas.openxmlformats.org/markup-compatibility/2006">
    <mc:Choice Requires="x15">
      <x15ac:absPath xmlns:x15ac="http://schemas.microsoft.com/office/spreadsheetml/2010/11/ac" url="C:\Users\raimu\Downloads\"/>
    </mc:Choice>
  </mc:AlternateContent>
  <xr:revisionPtr revIDLastSave="0" documentId="8_{CDFFEEC4-56C5-498C-B642-D868F4731B3D}" xr6:coauthVersionLast="47" xr6:coauthVersionMax="47" xr10:uidLastSave="{00000000-0000-0000-0000-000000000000}"/>
  <bookViews>
    <workbookView xWindow="20370" yWindow="-120" windowWidth="29040" windowHeight="15840" tabRatio="723" activeTab="2" xr2:uid="{00000000-000D-0000-FFFF-FFFF00000000}"/>
  </bookViews>
  <sheets>
    <sheet name="CONTROLE" sheetId="5" r:id="rId1"/>
    <sheet name="CONFIGURAÇÃO E-MAIL" sheetId="6" r:id="rId2"/>
    <sheet name="DASHBOARD" sheetId="1" r:id="rId3"/>
    <sheet name="TA_DINAMICA" sheetId="3" r:id="rId4"/>
    <sheet name="CADASTRO" sheetId="2" r:id="rId5"/>
  </sheets>
  <externalReferences>
    <externalReference r:id="rId6"/>
  </externalReferences>
  <definedNames>
    <definedName name="_xlnm._FilterDatabase" localSheetId="1" hidden="1">'CONFIGURAÇÃO E-MAIL'!$C$4:$C$12</definedName>
    <definedName name="_xlnm._FilterDatabase" localSheetId="0" hidden="1">CONTROLE!$C$5:$C$13</definedName>
    <definedName name="Area" localSheetId="1">OFFSET('CONFIGURAÇÃO E-MAIL'!$C$5,0,0,COUNTA('CONFIGURAÇÃO E-MAIL'!$C$5:$C$35),1)</definedName>
    <definedName name="Area" localSheetId="0">OFFSET(CONTROLE!$C$6,0,0,COUNTA(CONTROLE!$C$6:$C$36),1)</definedName>
    <definedName name="Area">OFFSET(#REF!,0,0,COUNTA(#REF!),1)</definedName>
    <definedName name="_xlnm.Print_Area" localSheetId="2">DASHBOARD!$A$1:$V$77</definedName>
    <definedName name="Cargo">OFFSET(#REF!,0,0,COUNTA(#REF!),1)</definedName>
    <definedName name="Exame">OFFSET(#REF!,0,0,COUNTA(#REF!),1)</definedName>
    <definedName name="FALTAS_JUSTIF_MANUTENÇÃO">OFFSET([1]CADASTRO_GERAL!$C$6,0,0,COUNTA([1]CADASTRO_GERAL!$C$6:$C$30),1)</definedName>
    <definedName name="FALTAS_SEM_JUST_MANUTENÇÃO">OFFSET([1]CADASTRO_GERAL!$E$6,0,0,COUNTA([1]CADASTRO_GERAL!$E$6:$E$30),1)</definedName>
    <definedName name="FALTAS_SEM_JUST_MANUTENÇAO_MEDIDAS_APLICADAS">OFFSET([1]CADASTRO_GERAL!$F$6,0,0,COUNTA([1]CADASTRO_GERAL!$F$6:$G$49),1)</definedName>
    <definedName name="Func">OFFSET(#REF!,0,0,COUNTA(#REF!),1)</definedName>
    <definedName name="LISTA_FUN_MANUTENÇAO">OFFSET([1]LANÇ_FUNCIONARIO!$D$6,0,0,COUNTA([1]LANÇ_FUNCIONARIO!$D$6:$D$190),1)</definedName>
    <definedName name="LISTA_FUNÇÃO_MANUTENÇÃO">OFFSET([1]CADASTRO_GERAL!$J$6,0,0,COUNTA([1]CADASTRO_GERAL!$J$6:$J$24),1)</definedName>
    <definedName name="LISTA_SETOR_MANUTENÇÃO">OFFSET([1]CADASTRO_GERAL!$H$6,0,0,COUNTA([1]CADASTRO_GERAL!$H$6:$H$15),1)</definedName>
    <definedName name="SegmentaçãodeDados_Dia">#N/A</definedName>
    <definedName name="SegmentaçãodeDados_Mês">#N/A</definedName>
    <definedName name="Tela">CONTROLE!$A$1:$T$24</definedName>
  </definedNames>
  <calcPr calcId="181029"/>
  <pivotCaches>
    <pivotCache cacheId="0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6" i="2" l="1"/>
  <c r="H66" i="2"/>
  <c r="I66" i="2"/>
  <c r="J66" i="2"/>
  <c r="G65" i="2"/>
  <c r="H65" i="2"/>
  <c r="I65" i="2"/>
  <c r="J65" i="2"/>
  <c r="N6" i="3"/>
  <c r="A3" i="3"/>
  <c r="G64" i="2"/>
  <c r="H64" i="2"/>
  <c r="I64" i="2"/>
  <c r="J64" i="2"/>
  <c r="G63" i="2"/>
  <c r="H63" i="2"/>
  <c r="I63" i="2"/>
  <c r="J63" i="2"/>
  <c r="G62" i="2"/>
  <c r="H62" i="2"/>
  <c r="I62" i="2"/>
  <c r="J62" i="2"/>
  <c r="G61" i="2"/>
  <c r="H61" i="2"/>
  <c r="I61" i="2"/>
  <c r="J61" i="2"/>
  <c r="G60" i="2"/>
  <c r="H60" i="2"/>
  <c r="I60" i="2"/>
  <c r="J60" i="2"/>
  <c r="G59" i="2"/>
  <c r="H59" i="2"/>
  <c r="I59" i="2"/>
  <c r="J59" i="2"/>
  <c r="G58" i="2"/>
  <c r="H58" i="2"/>
  <c r="I58" i="2"/>
  <c r="J58" i="2"/>
  <c r="G57" i="2"/>
  <c r="H57" i="2"/>
  <c r="I57" i="2"/>
  <c r="J57" i="2"/>
  <c r="G56" i="2"/>
  <c r="H56" i="2"/>
  <c r="I56" i="2"/>
  <c r="J56" i="2"/>
  <c r="G55" i="2"/>
  <c r="H55" i="2"/>
  <c r="I55" i="2"/>
  <c r="J55" i="2"/>
  <c r="G54" i="2"/>
  <c r="H54" i="2"/>
  <c r="I54" i="2"/>
  <c r="J54" i="2"/>
  <c r="G53" i="2"/>
  <c r="H53" i="2"/>
  <c r="I53" i="2"/>
  <c r="J53" i="2"/>
  <c r="G52" i="2"/>
  <c r="H52" i="2"/>
  <c r="I52" i="2"/>
  <c r="J52" i="2"/>
  <c r="G51" i="2"/>
  <c r="H51" i="2"/>
  <c r="I51" i="2"/>
  <c r="J51" i="2"/>
  <c r="G50" i="2"/>
  <c r="H50" i="2"/>
  <c r="I50" i="2"/>
  <c r="J50" i="2"/>
  <c r="G49" i="2"/>
  <c r="H49" i="2"/>
  <c r="I49" i="2"/>
  <c r="J49" i="2"/>
  <c r="G48" i="2"/>
  <c r="H48" i="2"/>
  <c r="I48" i="2"/>
  <c r="J48" i="2"/>
  <c r="G47" i="2"/>
  <c r="H47" i="2"/>
  <c r="I47" i="2"/>
  <c r="J47" i="2"/>
  <c r="G46" i="2"/>
  <c r="H46" i="2"/>
  <c r="I46" i="2"/>
  <c r="J46" i="2"/>
  <c r="G45" i="2"/>
  <c r="H45" i="2"/>
  <c r="I45" i="2"/>
  <c r="J45" i="2"/>
  <c r="G44" i="2"/>
  <c r="H44" i="2"/>
  <c r="I44" i="2"/>
  <c r="J44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G43" i="2"/>
  <c r="H43" i="2"/>
  <c r="I43" i="2"/>
  <c r="G42" i="2"/>
  <c r="H42" i="2"/>
  <c r="I42" i="2"/>
  <c r="G41" i="2"/>
  <c r="H41" i="2"/>
  <c r="I41" i="2"/>
  <c r="G40" i="2"/>
  <c r="H40" i="2"/>
  <c r="I40" i="2"/>
  <c r="G39" i="2"/>
  <c r="H39" i="2"/>
  <c r="I39" i="2"/>
  <c r="G38" i="2"/>
  <c r="H38" i="2"/>
  <c r="I38" i="2"/>
  <c r="G37" i="2"/>
  <c r="H37" i="2"/>
  <c r="I37" i="2"/>
  <c r="G36" i="2"/>
  <c r="H36" i="2"/>
  <c r="I36" i="2"/>
  <c r="G35" i="2"/>
  <c r="H35" i="2"/>
  <c r="I35" i="2"/>
  <c r="G34" i="2"/>
  <c r="H34" i="2"/>
  <c r="I34" i="2"/>
  <c r="G33" i="2"/>
  <c r="H33" i="2"/>
  <c r="I33" i="2"/>
  <c r="G32" i="2"/>
  <c r="H32" i="2"/>
  <c r="I32" i="2"/>
  <c r="G31" i="2"/>
  <c r="H31" i="2"/>
  <c r="I31" i="2"/>
  <c r="G30" i="2"/>
  <c r="H30" i="2"/>
  <c r="I30" i="2"/>
  <c r="G29" i="2"/>
  <c r="H29" i="2"/>
  <c r="I29" i="2"/>
  <c r="G28" i="2"/>
  <c r="H28" i="2"/>
  <c r="I28" i="2"/>
  <c r="G27" i="2"/>
  <c r="H27" i="2"/>
  <c r="I27" i="2"/>
  <c r="G26" i="2"/>
  <c r="H26" i="2"/>
  <c r="I26" i="2"/>
  <c r="G25" i="2"/>
  <c r="H25" i="2"/>
  <c r="I25" i="2"/>
  <c r="G24" i="2"/>
  <c r="H24" i="2"/>
  <c r="I24" i="2"/>
  <c r="G23" i="2"/>
  <c r="H23" i="2"/>
  <c r="I23" i="2"/>
  <c r="G22" i="2"/>
  <c r="H22" i="2"/>
  <c r="I22" i="2"/>
  <c r="G21" i="2"/>
  <c r="H21" i="2"/>
  <c r="I21" i="2"/>
  <c r="G20" i="2"/>
  <c r="H20" i="2"/>
  <c r="I20" i="2"/>
  <c r="G19" i="2"/>
  <c r="H19" i="2"/>
  <c r="I19" i="2"/>
  <c r="G18" i="2"/>
  <c r="H18" i="2"/>
  <c r="I18" i="2"/>
  <c r="G17" i="2"/>
  <c r="H17" i="2"/>
  <c r="I17" i="2"/>
  <c r="G16" i="2"/>
  <c r="H16" i="2"/>
  <c r="I16" i="2"/>
  <c r="G15" i="2"/>
  <c r="H15" i="2"/>
  <c r="I15" i="2"/>
  <c r="G14" i="2"/>
  <c r="H14" i="2"/>
  <c r="I14" i="2"/>
  <c r="G13" i="2"/>
  <c r="H13" i="2"/>
  <c r="I13" i="2"/>
  <c r="G12" i="2"/>
  <c r="H12" i="2"/>
  <c r="I12" i="2"/>
  <c r="G11" i="2"/>
  <c r="H11" i="2"/>
  <c r="I11" i="2"/>
  <c r="H10" i="2" l="1"/>
  <c r="G10" i="2"/>
  <c r="L8" i="6"/>
  <c r="K8" i="6"/>
  <c r="D14" i="6" s="1"/>
  <c r="M8" i="6" l="1"/>
  <c r="Y13" i="1" s="1"/>
  <c r="N8" i="6"/>
  <c r="Z13" i="1" s="1"/>
  <c r="AA13" i="1" l="1"/>
  <c r="D12" i="6"/>
  <c r="A7" i="2" l="1"/>
  <c r="I10" i="2"/>
</calcChain>
</file>

<file path=xl/sharedStrings.xml><?xml version="1.0" encoding="utf-8"?>
<sst xmlns="http://schemas.openxmlformats.org/spreadsheetml/2006/main" count="288" uniqueCount="90">
  <si>
    <t>Item</t>
  </si>
  <si>
    <t>Quantidade</t>
  </si>
  <si>
    <t>Dia</t>
  </si>
  <si>
    <t>Mês</t>
  </si>
  <si>
    <t>Semana</t>
  </si>
  <si>
    <t>x</t>
  </si>
  <si>
    <t>Configuração E-mail</t>
  </si>
  <si>
    <t>Adicione e-mail</t>
  </si>
  <si>
    <t>Assunto</t>
  </si>
  <si>
    <t>Para</t>
  </si>
  <si>
    <t>conteúdo</t>
  </si>
  <si>
    <t>raimundo.araujo@odfjellterminals.com.br;fabio.costa@odfjellterminals.com.br</t>
  </si>
  <si>
    <t>GESTÃO DE PRODUÇÃO - DASHBOARD</t>
  </si>
  <si>
    <t>L</t>
  </si>
  <si>
    <t>Data agendamento</t>
  </si>
  <si>
    <t>Placa</t>
  </si>
  <si>
    <t>Transporte</t>
  </si>
  <si>
    <t>Volume</t>
  </si>
  <si>
    <t>Observação</t>
  </si>
  <si>
    <t>POJ7628</t>
  </si>
  <si>
    <t>CIF</t>
  </si>
  <si>
    <t>HYT3462</t>
  </si>
  <si>
    <t>PMY4603</t>
  </si>
  <si>
    <t>HYK8616</t>
  </si>
  <si>
    <t>PLACAS</t>
  </si>
  <si>
    <t xml:space="preserve">DIA </t>
  </si>
  <si>
    <t xml:space="preserve">VOLUME </t>
  </si>
  <si>
    <t>POZ4106</t>
  </si>
  <si>
    <t>OUE6428</t>
  </si>
  <si>
    <t>QRU5B84</t>
  </si>
  <si>
    <t>Carregamento parcial</t>
  </si>
  <si>
    <t>PTX1J70</t>
  </si>
  <si>
    <t>FOB</t>
  </si>
  <si>
    <t>PST1649</t>
  </si>
  <si>
    <t>ODX3735</t>
  </si>
  <si>
    <t>PRD6161</t>
  </si>
  <si>
    <t>NHQ1906</t>
  </si>
  <si>
    <t>HYP4866</t>
  </si>
  <si>
    <t>CT lançado na grade 02:30, não tinha janela 00:01</t>
  </si>
  <si>
    <t>QTZ6A08</t>
  </si>
  <si>
    <t>PTK1361</t>
  </si>
  <si>
    <t>QWF5J12</t>
  </si>
  <si>
    <t>O motorista da janela 13h, foi agendado na janela 14:30h</t>
  </si>
  <si>
    <t xml:space="preserve">Não tinha grade agendamento 19:30h, Lançado na janela de 22h.
</t>
  </si>
  <si>
    <t>gência com o portal da Granel não tem agendamento para 00:00.</t>
  </si>
  <si>
    <t>NXK9023</t>
  </si>
  <si>
    <t>BNM9481</t>
  </si>
  <si>
    <t xml:space="preserve">PMY4603 </t>
  </si>
  <si>
    <t>QWB4B39</t>
  </si>
  <si>
    <t>PRN6068</t>
  </si>
  <si>
    <t xml:space="preserve">FCH0373 </t>
  </si>
  <si>
    <t>POJ8321</t>
  </si>
  <si>
    <t>Hora</t>
  </si>
  <si>
    <t>NMW4122</t>
  </si>
  <si>
    <t>ROD7G50</t>
  </si>
  <si>
    <t>QJY0114</t>
  </si>
  <si>
    <t>ONM0485</t>
  </si>
  <si>
    <t xml:space="preserve">PST1649 </t>
  </si>
  <si>
    <t>MWJ0791</t>
  </si>
  <si>
    <t>Carregamento Parcial</t>
  </si>
  <si>
    <t xml:space="preserve">POJ7628 </t>
  </si>
  <si>
    <t>PQZ2088</t>
  </si>
  <si>
    <t>MXC9642</t>
  </si>
  <si>
    <t>PNY8378</t>
  </si>
  <si>
    <t>ECH4450</t>
  </si>
  <si>
    <t>POJ79628</t>
  </si>
  <si>
    <t>PMQ9604</t>
  </si>
  <si>
    <t>RCF6J03</t>
  </si>
  <si>
    <t>OJN9900</t>
  </si>
  <si>
    <t>NXK9823</t>
  </si>
  <si>
    <t>QWD7J03</t>
  </si>
  <si>
    <t>Contagem de Hora</t>
  </si>
  <si>
    <t>00</t>
  </si>
  <si>
    <t>01</t>
  </si>
  <si>
    <t>04</t>
  </si>
  <si>
    <t>06</t>
  </si>
  <si>
    <t>07</t>
  </si>
  <si>
    <t>08</t>
  </si>
  <si>
    <t>09</t>
  </si>
  <si>
    <t>10</t>
  </si>
  <si>
    <t>12</t>
  </si>
  <si>
    <t>13</t>
  </si>
  <si>
    <t>15</t>
  </si>
  <si>
    <t>16</t>
  </si>
  <si>
    <t>18</t>
  </si>
  <si>
    <t>19</t>
  </si>
  <si>
    <t>20</t>
  </si>
  <si>
    <t>21</t>
  </si>
  <si>
    <t>:00</t>
  </si>
  <si>
    <t>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</si>
</sst>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&quot; m³&quot;"/>
    <numFmt numFmtId="165" formatCode="dd/mm/yy;@"/>
    <numFmt numFmtId="166" formatCode="d/m/yy\ h:mm;@"/>
    <numFmt numFmtId="167" formatCode="[$-F400]h:mm:ss\ AM/PM"/>
    <numFmt numFmtId="168" formatCode="h:mm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E6E6EE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b/>
      <sz val="11"/>
      <color theme="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6E6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737DF4"/>
        <bgColor indexed="64"/>
      </patternFill>
    </fill>
    <fill>
      <patternFill patternType="solid">
        <fgColor rgb="FFF9FAFD"/>
        <bgColor indexed="64"/>
      </patternFill>
    </fill>
  </fills>
  <borders count="12">
    <border>
      <left/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ck">
        <color theme="0" tint="-0.499984740745262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7" fillId="0" borderId="0"/>
  </cellStyleXfs>
  <cellXfs count="76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" fontId="0" fillId="0" borderId="0" xfId="0" applyNumberFormat="1" applyAlignment="1">
      <alignment horizontal="left"/>
    </xf>
    <xf numFmtId="1" fontId="0" fillId="0" borderId="0" xfId="0" applyNumberFormat="1"/>
    <xf numFmtId="0" fontId="3" fillId="4" borderId="1" xfId="0" applyFont="1" applyFill="1" applyBorder="1" applyAlignment="1">
      <alignment horizontal="center" vertical="center" wrapText="1"/>
    </xf>
    <xf numFmtId="1" fontId="5" fillId="4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3" borderId="0" xfId="1" applyFill="1"/>
    <xf numFmtId="0" fontId="1" fillId="3" borderId="0" xfId="1" applyFont="1" applyFill="1"/>
    <xf numFmtId="0" fontId="7" fillId="3" borderId="0" xfId="1" applyFill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22" fontId="8" fillId="3" borderId="0" xfId="1" applyNumberFormat="1" applyFont="1" applyFill="1"/>
    <xf numFmtId="0" fontId="9" fillId="3" borderId="0" xfId="1" applyFont="1" applyFill="1" applyAlignment="1">
      <alignment vertical="center"/>
    </xf>
    <xf numFmtId="0" fontId="10" fillId="3" borderId="0" xfId="1" applyFont="1" applyFill="1" applyAlignment="1">
      <alignment horizontal="left" vertical="center" wrapText="1"/>
    </xf>
    <xf numFmtId="0" fontId="7" fillId="6" borderId="0" xfId="1" applyFill="1"/>
    <xf numFmtId="0" fontId="11" fillId="6" borderId="0" xfId="1" applyFont="1" applyFill="1" applyAlignment="1">
      <alignment horizontal="left" vertical="center" indent="1"/>
    </xf>
    <xf numFmtId="0" fontId="7" fillId="0" borderId="0" xfId="1"/>
    <xf numFmtId="0" fontId="7" fillId="0" borderId="0" xfId="1" applyAlignment="1">
      <alignment horizontal="center" vertical="center"/>
    </xf>
    <xf numFmtId="0" fontId="7" fillId="7" borderId="0" xfId="1" applyFill="1"/>
    <xf numFmtId="0" fontId="1" fillId="7" borderId="0" xfId="1" applyFont="1" applyFill="1" applyAlignment="1" applyProtection="1">
      <alignment horizontal="left" vertical="center" wrapText="1" indent="1"/>
      <protection locked="0"/>
    </xf>
    <xf numFmtId="0" fontId="8" fillId="0" borderId="0" xfId="1" applyFont="1"/>
    <xf numFmtId="0" fontId="8" fillId="0" borderId="0" xfId="1" applyFont="1" applyAlignment="1">
      <alignment horizontal="center" vertical="center"/>
    </xf>
    <xf numFmtId="0" fontId="1" fillId="0" borderId="0" xfId="1" applyFont="1" applyAlignment="1">
      <alignment horizontal="left" vertical="center" wrapText="1" indent="1"/>
    </xf>
    <xf numFmtId="0" fontId="1" fillId="0" borderId="0" xfId="1" applyFont="1"/>
    <xf numFmtId="164" fontId="0" fillId="0" borderId="0" xfId="0" applyNumberFormat="1"/>
    <xf numFmtId="0" fontId="0" fillId="0" borderId="0" xfId="0" applyAlignment="1">
      <alignment horizontal="left" indent="1"/>
    </xf>
    <xf numFmtId="0" fontId="12" fillId="6" borderId="0" xfId="1" applyFont="1" applyFill="1" applyAlignment="1">
      <alignment horizontal="center" vertical="center"/>
    </xf>
    <xf numFmtId="0" fontId="13" fillId="6" borderId="8" xfId="1" applyFont="1" applyFill="1" applyBorder="1" applyAlignment="1" applyProtection="1">
      <alignment horizontal="center" vertical="center" wrapText="1"/>
      <protection locked="0"/>
    </xf>
    <xf numFmtId="0" fontId="13" fillId="6" borderId="0" xfId="1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/>
    <xf numFmtId="0" fontId="14" fillId="0" borderId="0" xfId="0" applyFont="1"/>
    <xf numFmtId="0" fontId="15" fillId="7" borderId="0" xfId="1" applyFont="1" applyFill="1"/>
    <xf numFmtId="14" fontId="15" fillId="7" borderId="0" xfId="1" applyNumberFormat="1" applyFont="1" applyFill="1"/>
    <xf numFmtId="0" fontId="2" fillId="5" borderId="10" xfId="0" applyFont="1" applyFill="1" applyBorder="1" applyAlignment="1">
      <alignment horizontal="center" vertical="center" wrapText="1"/>
    </xf>
    <xf numFmtId="2" fontId="0" fillId="0" borderId="9" xfId="0" applyNumberForma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5" fontId="2" fillId="5" borderId="2" xfId="0" applyNumberFormat="1" applyFont="1" applyFill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0" fontId="6" fillId="0" borderId="0" xfId="0" applyFont="1"/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0" borderId="9" xfId="0" applyNumberFormat="1" applyBorder="1" applyAlignment="1">
      <alignment horizontal="center" vertical="center"/>
    </xf>
    <xf numFmtId="166" fontId="4" fillId="0" borderId="2" xfId="0" applyNumberFormat="1" applyFont="1" applyBorder="1" applyAlignment="1">
      <alignment horizontal="center" vertical="center" wrapText="1"/>
    </xf>
    <xf numFmtId="164" fontId="0" fillId="0" borderId="11" xfId="0" applyNumberFormat="1" applyBorder="1" applyAlignment="1">
      <alignment vertical="center" wrapText="1"/>
    </xf>
    <xf numFmtId="0" fontId="2" fillId="5" borderId="11" xfId="0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center" vertical="center" wrapText="1"/>
    </xf>
    <xf numFmtId="166" fontId="18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64" fontId="18" fillId="0" borderId="2" xfId="0" applyNumberFormat="1" applyFont="1" applyBorder="1" applyAlignment="1">
      <alignment horizontal="center" vertical="center" wrapText="1"/>
    </xf>
    <xf numFmtId="1" fontId="19" fillId="4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0" fillId="5" borderId="2" xfId="0" applyFont="1" applyFill="1" applyBorder="1" applyAlignment="1">
      <alignment horizontal="center" vertical="center" wrapText="1"/>
    </xf>
    <xf numFmtId="167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8" fontId="0" fillId="0" borderId="0" xfId="0" applyNumberFormat="1" applyAlignment="1">
      <alignment horizontal="left" indent="1"/>
    </xf>
    <xf numFmtId="168" fontId="0" fillId="0" borderId="0" xfId="0" applyNumberFormat="1"/>
    <xf numFmtId="168" fontId="0" fillId="0" borderId="0" xfId="0" pivotButton="1" applyNumberFormat="1"/>
    <xf numFmtId="0" fontId="12" fillId="6" borderId="4" xfId="1" applyFont="1" applyFill="1" applyBorder="1" applyAlignment="1">
      <alignment horizontal="center" vertical="center"/>
    </xf>
    <xf numFmtId="0" fontId="12" fillId="6" borderId="0" xfId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7" fillId="3" borderId="6" xfId="1" applyFill="1" applyBorder="1" applyAlignment="1">
      <alignment horizontal="left" vertical="center" wrapText="1"/>
    </xf>
    <xf numFmtId="0" fontId="7" fillId="3" borderId="7" xfId="1" applyFill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29">
    <dxf>
      <numFmt numFmtId="167" formatCode="[$-F400]h:mm:ss\ AM/PM"/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&quot; m³&quot;"/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&quot; m³&quot;"/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6" formatCode="d/m/yy\ h:mm;@"/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/>
        <bottom/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color theme="0"/>
      </font>
      <fill>
        <patternFill>
          <bgColor rgb="FFFF7979"/>
        </patternFill>
      </fill>
    </dxf>
    <dxf>
      <font>
        <color theme="0"/>
      </font>
      <fill>
        <patternFill>
          <bgColor rgb="FF6699CC"/>
        </patternFill>
      </fill>
    </dxf>
    <dxf>
      <font>
        <color theme="0"/>
      </font>
      <fill>
        <patternFill>
          <bgColor rgb="FFF2B800"/>
        </patternFill>
      </fill>
    </dxf>
    <dxf>
      <numFmt numFmtId="164" formatCode="0&quot; m³&quot;"/>
    </dxf>
    <dxf>
      <numFmt numFmtId="168" formatCode="h:mm;@"/>
    </dxf>
    <dxf>
      <numFmt numFmtId="1" formatCode="0"/>
    </dxf>
    <dxf>
      <numFmt numFmtId="1" formatCode="0"/>
    </dxf>
    <dxf>
      <numFmt numFmtId="168" formatCode="h:mm;@"/>
    </dxf>
    <dxf>
      <numFmt numFmtId="164" formatCode="0&quot; m³&quot;"/>
    </dxf>
    <dxf>
      <font>
        <color theme="0"/>
      </font>
      <fill>
        <patternFill>
          <bgColor rgb="FF4B2098"/>
        </patternFill>
      </fill>
      <border>
        <bottom style="thin">
          <color theme="4"/>
        </bottom>
        <vertical/>
        <horizontal/>
      </border>
    </dxf>
    <dxf>
      <font>
        <color theme="0"/>
      </font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rgb="FF4B2098"/>
        </patternFill>
      </fill>
      <border>
        <bottom style="thin">
          <color theme="4"/>
        </bottom>
        <vertical/>
        <horizontal/>
      </border>
    </dxf>
    <dxf>
      <font>
        <color theme="0"/>
      </font>
      <fill>
        <patternFill>
          <bgColor rgb="FFE6E6EE"/>
        </patternFill>
      </fill>
      <border diagonalUp="0" diagonalDown="0">
        <left/>
        <right/>
        <top/>
        <bottom/>
        <vertical/>
        <horizontal/>
      </border>
    </dxf>
    <dxf>
      <font>
        <color theme="0"/>
      </font>
      <fill>
        <patternFill>
          <bgColor rgb="FF2624A7"/>
        </patternFill>
      </fill>
    </dxf>
    <dxf>
      <border>
        <bottom style="medium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</dxfs>
  <tableStyles count="4" defaultTableStyle="TableStyleMedium2" defaultPivotStyle="PivotStyleLight16">
    <tableStyle name="Estilo de Tabela 1" pivot="0" count="2" xr9:uid="{00000000-0011-0000-FFFF-FFFF00000000}">
      <tableStyleElement type="wholeTable" dxfId="28"/>
      <tableStyleElement type="firstColumnStripe" dxfId="27"/>
    </tableStyle>
    <tableStyle name="Estilo de Tabela 2" pivot="0" count="1" xr9:uid="{00000000-0011-0000-FFFF-FFFF01000000}">
      <tableStyleElement type="wholeTable" dxfId="26"/>
    </tableStyle>
    <tableStyle name="SlicerStyleLight1 2" pivot="0" table="0" count="10" xr9:uid="{00000000-0011-0000-FFFF-FFFF02000000}">
      <tableStyleElement type="wholeTable" dxfId="25"/>
      <tableStyleElement type="headerRow" dxfId="24"/>
    </tableStyle>
    <tableStyle name="SlicerStyleLight1 2 2" pivot="0" table="0" count="10" xr9:uid="{00000000-0011-0000-FFFF-FFFF03000000}">
      <tableStyleElement type="wholeTable" dxfId="23"/>
      <tableStyleElement type="headerRow" dxfId="22"/>
    </tableStyle>
  </tableStyles>
  <colors>
    <mruColors>
      <color rgb="FF2624A7"/>
      <color rgb="FF781E77"/>
      <color rgb="FF737DF4"/>
      <color rgb="FFE6E6EE"/>
      <color rgb="FF4B2098"/>
      <color rgb="FF15C2FF"/>
      <color rgb="FFC7D1EB"/>
      <color rgb="FF4424A7"/>
      <color rgb="FFFF3300"/>
      <color rgb="FF00FF00"/>
    </mruColors>
  </colors>
  <extLst>
    <ext xmlns:x14="http://schemas.microsoft.com/office/spreadsheetml/2009/9/main" uri="{46F421CA-312F-682f-3DD2-61675219B42D}">
      <x14:dxfs count="16">
        <dxf>
          <font>
            <color rgb="FF000000"/>
          </font>
          <fill>
            <patternFill patternType="solid">
              <fgColor auto="1"/>
              <bgColor theme="0" tint="-4.9989318521683403E-2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B2098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0" tint="-0.499984740745262"/>
          </font>
          <fill>
            <patternFill patternType="solid">
              <fgColor theme="4" tint="0.79989013336588644"/>
              <bgColor theme="0" tint="-4.9989318521683403E-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4" tint="0.59999389629810485"/>
              <bgColor rgb="FF4B2098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rgb="FFFFFFFF"/>
              <bgColor rgb="FF4B2098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4B2098"/>
          </font>
          <fill>
            <patternFill patternType="solid">
              <fgColor rgb="FFFFFFFF"/>
              <bgColor rgb="FFDAE1F2"/>
            </patternFill>
          </fill>
          <border diagonalUp="0" diagonalDown="0">
            <left/>
            <right/>
            <top/>
            <bottom style="medium">
              <color rgb="FF4B2098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0" tint="-4.9989318521683403E-2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0"/>
          </font>
          <fill>
            <patternFill patternType="solid">
              <fgColor auto="1"/>
              <bgColor rgb="FF4B2098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0" tint="-0.499984740745262"/>
          </font>
          <fill>
            <patternFill patternType="solid">
              <fgColor theme="4" tint="0.79989013336588644"/>
              <bgColor theme="0" tint="-4.9989318521683403E-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4" tint="0.59999389629810485"/>
              <bgColor rgb="FF4B2098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</font>
          <fill>
            <patternFill patternType="solid">
              <fgColor rgb="FFFFFFFF"/>
              <bgColor rgb="FF4B2098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4B2098"/>
          </font>
          <fill>
            <patternFill patternType="solid">
              <fgColor rgb="FFFFFFFF"/>
              <bgColor rgb="FFDAE1F2"/>
            </patternFill>
          </fill>
          <border diagonalUp="0" diagonalDown="0">
            <left/>
            <right/>
            <top/>
            <bottom style="medium">
              <color rgb="FF4B2098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Light1 2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SlicerStyleLight1 2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[GESTÃO DE PRODUÇÃO OFICIAL 20-03-2021.xlsx]TA_DINAMICA!Tabela dinâmica2</c:name>
    <c:fmtId val="28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0" i="0" u="none" strike="noStrike" kern="1200" spc="0" baseline="0">
                <a:solidFill>
                  <a:srgbClr val="4B2098"/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rgbClr val="4B2098"/>
                </a:solidFill>
                <a:latin typeface="+mn-lt"/>
                <a:ea typeface="+mn-ea"/>
                <a:cs typeface="+mn-cs"/>
              </a:rPr>
              <a:t>Quantidade de Cts por Dia/Movimentação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0" i="0" u="none" strike="noStrike" kern="1200" spc="0" baseline="0">
              <a:solidFill>
                <a:srgbClr val="4B2098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rgbClr val="2624A7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2624A7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</c:pivotFmt>
      <c:pivotFmt>
        <c:idx val="2"/>
        <c:spPr>
          <a:solidFill>
            <a:srgbClr val="2624A7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TA_DINAMICA!$E$4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2624A7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TA_DINAMICA!$D$5:$D$12</c:f>
              <c:strCache>
                <c:ptCount val="8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</c:strCache>
            </c:strRef>
          </c:cat>
          <c:val>
            <c:numRef>
              <c:f>TA_DINAMICA!$E$5:$E$12</c:f>
              <c:numCache>
                <c:formatCode>0" m³"</c:formatCode>
                <c:ptCount val="8"/>
                <c:pt idx="0">
                  <c:v>150</c:v>
                </c:pt>
                <c:pt idx="1">
                  <c:v>283</c:v>
                </c:pt>
                <c:pt idx="2">
                  <c:v>277</c:v>
                </c:pt>
                <c:pt idx="3">
                  <c:v>90</c:v>
                </c:pt>
                <c:pt idx="4">
                  <c:v>212</c:v>
                </c:pt>
                <c:pt idx="5">
                  <c:v>174</c:v>
                </c:pt>
                <c:pt idx="6">
                  <c:v>388</c:v>
                </c:pt>
                <c:pt idx="7">
                  <c:v>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7-4F1D-93EC-CDEA9BFAF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3769272"/>
        <c:axId val="553764568"/>
      </c:barChart>
      <c:catAx>
        <c:axId val="55376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3764568"/>
        <c:crosses val="autoZero"/>
        <c:auto val="1"/>
        <c:lblAlgn val="ctr"/>
        <c:lblOffset val="100"/>
        <c:noMultiLvlLbl val="0"/>
      </c:catAx>
      <c:valAx>
        <c:axId val="553764568"/>
        <c:scaling>
          <c:orientation val="minMax"/>
        </c:scaling>
        <c:delete val="1"/>
        <c:axPos val="l"/>
        <c:numFmt formatCode="0&quot; m³&quot;" sourceLinked="1"/>
        <c:majorTickMark val="none"/>
        <c:minorTickMark val="none"/>
        <c:tickLblPos val="nextTo"/>
        <c:crossAx val="553769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hdphoto" Target="../media/hdphoto1.wdp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hyperlink" Target="#DASHBOARD!A1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hyperlink" Target="#DASHBOARD!A1"/><Relationship Id="rId1" Type="http://schemas.openxmlformats.org/officeDocument/2006/relationships/image" Target="../media/image5.png"/><Relationship Id="rId5" Type="http://schemas.openxmlformats.org/officeDocument/2006/relationships/image" Target="../media/image2.png"/><Relationship Id="rId4" Type="http://schemas.openxmlformats.org/officeDocument/2006/relationships/hyperlink" Target="#BASE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chart" Target="../charts/chart1.xml"/><Relationship Id="rId3" Type="http://schemas.openxmlformats.org/officeDocument/2006/relationships/hyperlink" Target="#CADASTRO!A1"/><Relationship Id="rId7" Type="http://schemas.openxmlformats.org/officeDocument/2006/relationships/image" Target="../media/image4.png"/><Relationship Id="rId12" Type="http://schemas.openxmlformats.org/officeDocument/2006/relationships/image" Target="../media/image11.png"/><Relationship Id="rId2" Type="http://schemas.openxmlformats.org/officeDocument/2006/relationships/image" Target="../media/image7.png"/><Relationship Id="rId1" Type="http://schemas.openxmlformats.org/officeDocument/2006/relationships/hyperlink" Target="#CONTROLE!A1"/><Relationship Id="rId6" Type="http://schemas.microsoft.com/office/2007/relationships/hdphoto" Target="../media/hdphoto2.wdp"/><Relationship Id="rId11" Type="http://schemas.openxmlformats.org/officeDocument/2006/relationships/image" Target="../media/image10.png"/><Relationship Id="rId5" Type="http://schemas.openxmlformats.org/officeDocument/2006/relationships/image" Target="../media/image8.png"/><Relationship Id="rId10" Type="http://schemas.openxmlformats.org/officeDocument/2006/relationships/image" Target="../media/image9.png"/><Relationship Id="rId4" Type="http://schemas.openxmlformats.org/officeDocument/2006/relationships/image" Target="../media/image2.png"/><Relationship Id="rId9" Type="http://schemas.openxmlformats.org/officeDocument/2006/relationships/hyperlink" Target="#'CONFIGURA&#199;&#195;O E-MAIL'!A1"/><Relationship Id="rId14" Type="http://schemas.openxmlformats.org/officeDocument/2006/relationships/image" Target="../media/image1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7.png"/><Relationship Id="rId1" Type="http://schemas.openxmlformats.org/officeDocument/2006/relationships/hyperlink" Target="#DASHBOARD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335593</xdr:colOff>
      <xdr:row>0</xdr:row>
      <xdr:rowOff>407485</xdr:rowOff>
    </xdr:from>
    <xdr:ext cx="184731" cy="937629"/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438522" y="40748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pt-BR" sz="5400" b="1" cap="none" spc="50">
            <a:ln w="0"/>
            <a:solidFill>
              <a:srgbClr val="002060"/>
            </a:solidFill>
            <a:effectLst>
              <a:innerShdw blurRad="63500" dist="50800" dir="13500000">
                <a:srgbClr val="000000">
                  <a:alpha val="50000"/>
                </a:srgbClr>
              </a:innerShdw>
            </a:effectLst>
          </a:endParaRPr>
        </a:p>
      </xdr:txBody>
    </xdr:sp>
    <xdr:clientData/>
  </xdr:oneCellAnchor>
  <xdr:twoCellAnchor>
    <xdr:from>
      <xdr:col>6</xdr:col>
      <xdr:colOff>590406</xdr:colOff>
      <xdr:row>5</xdr:row>
      <xdr:rowOff>83342</xdr:rowOff>
    </xdr:from>
    <xdr:to>
      <xdr:col>10</xdr:col>
      <xdr:colOff>758493</xdr:colOff>
      <xdr:row>17</xdr:row>
      <xdr:rowOff>107156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5236489" y="1914259"/>
          <a:ext cx="3427754" cy="4595814"/>
          <a:chOff x="5548537" y="2728231"/>
          <a:chExt cx="3433626" cy="4595813"/>
        </a:xfrm>
      </xdr:grpSpPr>
      <xdr:sp macro="" textlink="">
        <xdr:nvSpPr>
          <xdr:cNvPr id="10" name="Retângulo: Cantos Arredondados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5636759" y="2728231"/>
            <a:ext cx="3265715" cy="4595813"/>
          </a:xfrm>
          <a:prstGeom prst="roundRect">
            <a:avLst>
              <a:gd name="adj" fmla="val 21740"/>
            </a:avLst>
          </a:prstGeom>
          <a:solidFill>
            <a:schemeClr val="bg1"/>
          </a:solidFill>
          <a:ln>
            <a:solidFill>
              <a:schemeClr val="bg1"/>
            </a:solidFill>
          </a:ln>
          <a:effectLst>
            <a:outerShdw blurRad="50800" dist="38100" dir="8100000" algn="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CaixaDeTexto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954565" y="3796392"/>
            <a:ext cx="2703634" cy="491558"/>
          </a:xfrm>
          <a:prstGeom prst="rect">
            <a:avLst/>
          </a:prstGeom>
          <a:solidFill>
            <a:srgbClr val="F1F3FA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>
                <a:solidFill>
                  <a:srgbClr val="737DF4"/>
                </a:solidFill>
              </a:rPr>
              <a:t>Controle de Acesso</a:t>
            </a:r>
          </a:p>
        </xdr:txBody>
      </xdr:sp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948703" y="3442607"/>
            <a:ext cx="2735036" cy="400050"/>
          </a:xfrm>
          <a:prstGeom prst="rect">
            <a:avLst/>
          </a:prstGeom>
          <a:solidFill>
            <a:srgbClr val="737DF4"/>
          </a:solidFill>
          <a:ln/>
        </xdr:spPr>
        <xdr:style>
          <a:lnRef idx="0">
            <a:schemeClr val="accent4"/>
          </a:lnRef>
          <a:fillRef idx="3">
            <a:schemeClr val="accent4"/>
          </a:fillRef>
          <a:effectRef idx="3">
            <a:schemeClr val="accent4"/>
          </a:effectRef>
          <a:fontRef idx="minor">
            <a:schemeClr val="lt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SEJA</a:t>
            </a:r>
            <a:r>
              <a:rPr lang="pt-BR" sz="1600" b="1" baseline="0">
                <a:solidFill>
                  <a:schemeClr val="bg1"/>
                </a:solidFill>
              </a:rPr>
              <a:t> BEM VINDO!</a:t>
            </a:r>
            <a:endParaRPr lang="pt-BR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" name="Retângulo: Cantos Arredondados 12">
            <a:hlinkClick xmlns:r="http://schemas.openxmlformats.org/officeDocument/2006/relationships" r:id="rId1" tooltip="DAHSBOARD"/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/>
        </xdr:nvSpPr>
        <xdr:spPr>
          <a:xfrm>
            <a:off x="6274231" y="6576065"/>
            <a:ext cx="1857916" cy="606923"/>
          </a:xfrm>
          <a:prstGeom prst="roundRect">
            <a:avLst>
              <a:gd name="adj" fmla="val 5000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2000" b="1">
                <a:latin typeface="Arial Black" panose="020B0A04020102020204" pitchFamily="34" charset="0"/>
              </a:rPr>
              <a:t>Continuar</a:t>
            </a:r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5548537" y="5494884"/>
            <a:ext cx="3433626" cy="10981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000" b="1">
                <a:solidFill>
                  <a:srgbClr val="002060"/>
                </a:solidFill>
                <a:latin typeface="Arial Black" panose="020B0A04020102020204" pitchFamily="34" charset="0"/>
              </a:rPr>
              <a:t>GESTÃO</a:t>
            </a:r>
            <a:r>
              <a:rPr lang="pt-BR" sz="2000" b="1" baseline="0">
                <a:solidFill>
                  <a:srgbClr val="002060"/>
                </a:solidFill>
                <a:latin typeface="Arial Black" panose="020B0A04020102020204" pitchFamily="34" charset="0"/>
              </a:rPr>
              <a:t> </a:t>
            </a:r>
          </a:p>
          <a:p>
            <a:pPr algn="ctr"/>
            <a:r>
              <a:rPr lang="pt-BR" sz="2000" b="1" baseline="0">
                <a:solidFill>
                  <a:srgbClr val="002060"/>
                </a:solidFill>
                <a:latin typeface="Arial Black" panose="020B0A04020102020204" pitchFamily="34" charset="0"/>
              </a:rPr>
              <a:t>DE PRODUÇÃO</a:t>
            </a:r>
            <a:endParaRPr lang="pt-BR" sz="2000" b="1">
              <a:solidFill>
                <a:srgbClr val="002060"/>
              </a:solidFill>
              <a:latin typeface="Arial Black" panose="020B0A04020102020204" pitchFamily="34" charset="0"/>
            </a:endParaRPr>
          </a:p>
        </xdr:txBody>
      </xdr:sp>
      <xdr:pic>
        <xdr:nvPicPr>
          <xdr:cNvPr id="15" name="Imagem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duotone>
              <a:schemeClr val="accent1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6685120" y="4529575"/>
            <a:ext cx="1066461" cy="1071563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1684564</xdr:colOff>
      <xdr:row>0</xdr:row>
      <xdr:rowOff>381000</xdr:rowOff>
    </xdr:from>
    <xdr:to>
      <xdr:col>11</xdr:col>
      <xdr:colOff>802822</xdr:colOff>
      <xdr:row>1</xdr:row>
      <xdr:rowOff>291193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956707" y="381000"/>
          <a:ext cx="7581901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800">
              <a:solidFill>
                <a:schemeClr val="bg1">
                  <a:lumMod val="50000"/>
                </a:schemeClr>
              </a:solidFill>
            </a:rPr>
            <a:t>Gestão de Produção</a:t>
          </a:r>
        </a:p>
      </xdr:txBody>
    </xdr:sp>
    <xdr:clientData/>
  </xdr:twoCellAnchor>
  <xdr:twoCellAnchor>
    <xdr:from>
      <xdr:col>2</xdr:col>
      <xdr:colOff>1605642</xdr:colOff>
      <xdr:row>1</xdr:row>
      <xdr:rowOff>197303</xdr:rowOff>
    </xdr:from>
    <xdr:to>
      <xdr:col>12</xdr:col>
      <xdr:colOff>326573</xdr:colOff>
      <xdr:row>3</xdr:row>
      <xdr:rowOff>190499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877785" y="687160"/>
          <a:ext cx="8001002" cy="93208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BR" sz="6600" b="1">
              <a:solidFill>
                <a:srgbClr val="4B2098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DASHBOARD</a:t>
          </a:r>
          <a:endParaRPr lang="pt-BR" sz="11500">
            <a:solidFill>
              <a:srgbClr val="4B2098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>
    <xdr:from>
      <xdr:col>1</xdr:col>
      <xdr:colOff>56031</xdr:colOff>
      <xdr:row>6</xdr:row>
      <xdr:rowOff>201705</xdr:rowOff>
    </xdr:from>
    <xdr:to>
      <xdr:col>6</xdr:col>
      <xdr:colOff>526675</xdr:colOff>
      <xdr:row>8</xdr:row>
      <xdr:rowOff>305920</xdr:rowOff>
    </xdr:to>
    <xdr:grpSp>
      <xdr:nvGrpSpPr>
        <xdr:cNvPr id="60" name="Agrupar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pSpPr/>
      </xdr:nvGrpSpPr>
      <xdr:grpSpPr>
        <a:xfrm>
          <a:off x="214781" y="2413622"/>
          <a:ext cx="4957977" cy="866215"/>
          <a:chOff x="212913" y="2353235"/>
          <a:chExt cx="4964203" cy="866215"/>
        </a:xfrm>
      </xdr:grpSpPr>
      <xdr:sp macro="" textlink="">
        <xdr:nvSpPr>
          <xdr:cNvPr id="23" name="Hexágon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212913" y="2353235"/>
            <a:ext cx="795616" cy="706747"/>
          </a:xfrm>
          <a:prstGeom prst="hexagon">
            <a:avLst>
              <a:gd name="adj" fmla="val 23414"/>
              <a:gd name="vf" fmla="val 11547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25" name="Imagem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381000" y="2476500"/>
            <a:ext cx="438150" cy="438150"/>
          </a:xfrm>
          <a:prstGeom prst="rect">
            <a:avLst/>
          </a:prstGeom>
        </xdr:spPr>
      </xdr:pic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SpPr txBox="1"/>
        </xdr:nvSpPr>
        <xdr:spPr>
          <a:xfrm>
            <a:off x="1053353" y="2477060"/>
            <a:ext cx="137832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pt-BR" sz="2400" b="1">
                <a:solidFill>
                  <a:srgbClr val="4B2098"/>
                </a:solidFill>
              </a:rPr>
              <a:t>Incluir</a:t>
            </a:r>
          </a:p>
          <a:p>
            <a:pPr algn="l"/>
            <a:endParaRPr lang="pt-BR" sz="2400" b="1">
              <a:solidFill>
                <a:srgbClr val="4B2098"/>
              </a:solidFill>
            </a:endParaRPr>
          </a:p>
        </xdr:txBody>
      </xdr:sp>
      <xdr:sp macro="" textlink="">
        <xdr:nvSpPr>
          <xdr:cNvPr id="39" name="CaixaDeTexto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1053352" y="2790825"/>
            <a:ext cx="412376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600" b="0" i="1">
                <a:solidFill>
                  <a:schemeClr val="bg1">
                    <a:lumMod val="65000"/>
                  </a:schemeClr>
                </a:solidFill>
              </a:rPr>
              <a:t>Incluir</a:t>
            </a:r>
            <a:r>
              <a:rPr lang="pt-BR" sz="1600" b="0" i="1" baseline="0">
                <a:solidFill>
                  <a:schemeClr val="bg1">
                    <a:lumMod val="65000"/>
                  </a:schemeClr>
                </a:solidFill>
              </a:rPr>
              <a:t> movimentação </a:t>
            </a:r>
            <a:endParaRPr lang="pt-BR" sz="1600" b="0" i="1">
              <a:solidFill>
                <a:schemeClr val="bg1">
                  <a:lumMod val="65000"/>
                </a:schemeClr>
              </a:solidFill>
            </a:endParaRPr>
          </a:p>
          <a:p>
            <a:pPr algn="l"/>
            <a:endParaRPr lang="pt-BR" sz="2400" b="0">
              <a:solidFill>
                <a:srgbClr val="4B2098"/>
              </a:solidFill>
            </a:endParaRPr>
          </a:p>
        </xdr:txBody>
      </xdr:sp>
    </xdr:grpSp>
    <xdr:clientData/>
  </xdr:twoCellAnchor>
  <xdr:twoCellAnchor>
    <xdr:from>
      <xdr:col>1</xdr:col>
      <xdr:colOff>56031</xdr:colOff>
      <xdr:row>9</xdr:row>
      <xdr:rowOff>224117</xdr:rowOff>
    </xdr:from>
    <xdr:to>
      <xdr:col>6</xdr:col>
      <xdr:colOff>504264</xdr:colOff>
      <xdr:row>11</xdr:row>
      <xdr:rowOff>328332</xdr:rowOff>
    </xdr:to>
    <xdr:grpSp>
      <xdr:nvGrpSpPr>
        <xdr:cNvPr id="61" name="Agrupar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pSpPr/>
      </xdr:nvGrpSpPr>
      <xdr:grpSpPr>
        <a:xfrm>
          <a:off x="214781" y="3579034"/>
          <a:ext cx="4935566" cy="866215"/>
          <a:chOff x="212913" y="3249705"/>
          <a:chExt cx="4941792" cy="866215"/>
        </a:xfrm>
      </xdr:grpSpPr>
      <xdr:sp macro="" textlink="">
        <xdr:nvSpPr>
          <xdr:cNvPr id="42" name="Hexágono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/>
        </xdr:nvSpPr>
        <xdr:spPr>
          <a:xfrm>
            <a:off x="212913" y="3249705"/>
            <a:ext cx="795616" cy="706747"/>
          </a:xfrm>
          <a:prstGeom prst="hexagon">
            <a:avLst>
              <a:gd name="adj" fmla="val 23414"/>
              <a:gd name="vf" fmla="val 11547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4" name="CaixaDeTexto 43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 txBox="1"/>
        </xdr:nvSpPr>
        <xdr:spPr>
          <a:xfrm>
            <a:off x="1019735" y="3362324"/>
            <a:ext cx="2330823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pt-BR" sz="2400" b="1">
                <a:solidFill>
                  <a:srgbClr val="4B2098"/>
                </a:solidFill>
              </a:rPr>
              <a:t>Enviar e-mail</a:t>
            </a:r>
          </a:p>
          <a:p>
            <a:pPr algn="l"/>
            <a:endParaRPr lang="pt-BR" sz="2400" b="1">
              <a:solidFill>
                <a:srgbClr val="4B2098"/>
              </a:solidFill>
            </a:endParaRPr>
          </a:p>
        </xdr:txBody>
      </xdr:sp>
      <xdr:sp macro="" textlink="">
        <xdr:nvSpPr>
          <xdr:cNvPr id="45" name="CaixaDeTexto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1030941" y="3687295"/>
            <a:ext cx="412376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600" b="0" i="1">
                <a:solidFill>
                  <a:schemeClr val="bg1">
                    <a:lumMod val="65000"/>
                  </a:schemeClr>
                </a:solidFill>
              </a:rPr>
              <a:t>Anexa</a:t>
            </a:r>
            <a:r>
              <a:rPr lang="pt-BR" sz="1600" b="0" i="1" baseline="0">
                <a:solidFill>
                  <a:schemeClr val="bg1">
                    <a:lumMod val="65000"/>
                  </a:schemeClr>
                </a:solidFill>
              </a:rPr>
              <a:t> o print do Dashboard no e-mail</a:t>
            </a:r>
            <a:endParaRPr lang="pt-BR" sz="1600" b="0" i="1">
              <a:solidFill>
                <a:schemeClr val="bg1">
                  <a:lumMod val="65000"/>
                </a:schemeClr>
              </a:solidFill>
            </a:endParaRPr>
          </a:p>
          <a:p>
            <a:pPr algn="l"/>
            <a:endParaRPr lang="pt-BR" sz="2400" b="0">
              <a:solidFill>
                <a:srgbClr val="4B2098"/>
              </a:solidFill>
            </a:endParaRPr>
          </a:p>
        </xdr:txBody>
      </xdr:sp>
      <xdr:pic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425824" y="3399304"/>
            <a:ext cx="438150" cy="43815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56031</xdr:colOff>
      <xdr:row>12</xdr:row>
      <xdr:rowOff>179293</xdr:rowOff>
    </xdr:from>
    <xdr:to>
      <xdr:col>6</xdr:col>
      <xdr:colOff>526675</xdr:colOff>
      <xdr:row>14</xdr:row>
      <xdr:rowOff>283508</xdr:rowOff>
    </xdr:to>
    <xdr:grpSp>
      <xdr:nvGrpSpPr>
        <xdr:cNvPr id="62" name="Agrupar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pSpPr/>
      </xdr:nvGrpSpPr>
      <xdr:grpSpPr>
        <a:xfrm>
          <a:off x="214781" y="4677210"/>
          <a:ext cx="4957977" cy="866215"/>
          <a:chOff x="212913" y="4202205"/>
          <a:chExt cx="4964203" cy="866215"/>
        </a:xfrm>
      </xdr:grpSpPr>
      <xdr:sp macro="" textlink="">
        <xdr:nvSpPr>
          <xdr:cNvPr id="47" name="Hexágono 46">
            <a:extLst>
              <a:ext uri="{FF2B5EF4-FFF2-40B4-BE49-F238E27FC236}">
                <a16:creationId xmlns:a16="http://schemas.microsoft.com/office/drawing/2014/main" id="{00000000-0008-0000-0000-00002F000000}"/>
              </a:ext>
            </a:extLst>
          </xdr:cNvPr>
          <xdr:cNvSpPr/>
        </xdr:nvSpPr>
        <xdr:spPr>
          <a:xfrm>
            <a:off x="212913" y="4202205"/>
            <a:ext cx="795616" cy="706747"/>
          </a:xfrm>
          <a:prstGeom prst="hexagon">
            <a:avLst>
              <a:gd name="adj" fmla="val 23414"/>
              <a:gd name="vf" fmla="val 11547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8" name="CaixaDeTexto 47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 txBox="1"/>
        </xdr:nvSpPr>
        <xdr:spPr>
          <a:xfrm>
            <a:off x="1075765" y="4326030"/>
            <a:ext cx="248770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pt-BR" sz="2400" b="1">
                <a:solidFill>
                  <a:srgbClr val="4B2098"/>
                </a:solidFill>
              </a:rPr>
              <a:t>Salvar</a:t>
            </a:r>
            <a:r>
              <a:rPr lang="pt-BR" sz="2400" b="1" baseline="0">
                <a:solidFill>
                  <a:srgbClr val="4B2098"/>
                </a:solidFill>
              </a:rPr>
              <a:t> PDF</a:t>
            </a:r>
            <a:endParaRPr lang="pt-BR" sz="2400" b="1">
              <a:solidFill>
                <a:srgbClr val="4B2098"/>
              </a:solidFill>
            </a:endParaRPr>
          </a:p>
          <a:p>
            <a:pPr algn="l"/>
            <a:endParaRPr lang="pt-BR" sz="2400" b="1">
              <a:solidFill>
                <a:srgbClr val="4B2098"/>
              </a:solidFill>
            </a:endParaRPr>
          </a:p>
        </xdr:txBody>
      </xdr:sp>
      <xdr:sp macro="" textlink="">
        <xdr:nvSpPr>
          <xdr:cNvPr id="49" name="CaixaDeTexto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SpPr txBox="1"/>
        </xdr:nvSpPr>
        <xdr:spPr>
          <a:xfrm>
            <a:off x="1053352" y="4639795"/>
            <a:ext cx="412376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600" b="0" i="1">
                <a:solidFill>
                  <a:schemeClr val="bg1">
                    <a:lumMod val="65000"/>
                  </a:schemeClr>
                </a:solidFill>
              </a:rPr>
              <a:t>Salvar</a:t>
            </a:r>
            <a:r>
              <a:rPr lang="pt-BR" sz="1600" b="0" i="1" baseline="0">
                <a:solidFill>
                  <a:schemeClr val="bg1">
                    <a:lumMod val="65000"/>
                  </a:schemeClr>
                </a:solidFill>
              </a:rPr>
              <a:t> planilha em PDF</a:t>
            </a:r>
            <a:endParaRPr lang="pt-BR" sz="1600" b="0" i="1">
              <a:solidFill>
                <a:schemeClr val="bg1">
                  <a:lumMod val="65000"/>
                </a:schemeClr>
              </a:solidFill>
            </a:endParaRPr>
          </a:p>
          <a:p>
            <a:pPr algn="l"/>
            <a:endParaRPr lang="pt-BR" sz="2400" b="0">
              <a:solidFill>
                <a:srgbClr val="4B2098"/>
              </a:solidFill>
            </a:endParaRPr>
          </a:p>
        </xdr:txBody>
      </xdr:sp>
      <xdr:pic>
        <xdr:nvPicPr>
          <xdr:cNvPr id="31" name="Imagem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403412" y="4332754"/>
            <a:ext cx="438150" cy="43815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56031</xdr:colOff>
      <xdr:row>15</xdr:row>
      <xdr:rowOff>201705</xdr:rowOff>
    </xdr:from>
    <xdr:to>
      <xdr:col>6</xdr:col>
      <xdr:colOff>537881</xdr:colOff>
      <xdr:row>17</xdr:row>
      <xdr:rowOff>272302</xdr:rowOff>
    </xdr:to>
    <xdr:grpSp>
      <xdr:nvGrpSpPr>
        <xdr:cNvPr id="63" name="Agrupar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214781" y="5842622"/>
          <a:ext cx="4969183" cy="832597"/>
          <a:chOff x="212913" y="5143499"/>
          <a:chExt cx="4975409" cy="832597"/>
        </a:xfrm>
      </xdr:grpSpPr>
      <xdr:sp macro="" textlink="">
        <xdr:nvSpPr>
          <xdr:cNvPr id="55" name="Hexágono 54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/>
        </xdr:nvSpPr>
        <xdr:spPr>
          <a:xfrm>
            <a:off x="212913" y="5143499"/>
            <a:ext cx="795616" cy="706747"/>
          </a:xfrm>
          <a:prstGeom prst="hexagon">
            <a:avLst>
              <a:gd name="adj" fmla="val 23414"/>
              <a:gd name="vf" fmla="val 11547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6" name="CaixaDeTexto 55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 txBox="1"/>
        </xdr:nvSpPr>
        <xdr:spPr>
          <a:xfrm>
            <a:off x="1098176" y="5188883"/>
            <a:ext cx="2263588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pt-BR" sz="2400" b="1">
                <a:solidFill>
                  <a:srgbClr val="4B2098"/>
                </a:solidFill>
              </a:rPr>
              <a:t>Atualizar</a:t>
            </a:r>
          </a:p>
          <a:p>
            <a:pPr algn="l"/>
            <a:endParaRPr lang="pt-BR" sz="2400" b="1">
              <a:solidFill>
                <a:srgbClr val="4B2098"/>
              </a:solidFill>
            </a:endParaRPr>
          </a:p>
        </xdr:txBody>
      </xdr:sp>
      <xdr:sp macro="" textlink="">
        <xdr:nvSpPr>
          <xdr:cNvPr id="57" name="CaixaDeTexto 56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SpPr txBox="1"/>
        </xdr:nvSpPr>
        <xdr:spPr>
          <a:xfrm>
            <a:off x="1064558" y="5547471"/>
            <a:ext cx="412376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600" b="0" i="1">
                <a:solidFill>
                  <a:schemeClr val="bg1">
                    <a:lumMod val="65000"/>
                  </a:schemeClr>
                </a:solidFill>
              </a:rPr>
              <a:t>Atualiza o</a:t>
            </a:r>
            <a:r>
              <a:rPr lang="pt-BR" sz="1600" b="0" i="1" baseline="0">
                <a:solidFill>
                  <a:schemeClr val="bg1">
                    <a:lumMod val="65000"/>
                  </a:schemeClr>
                </a:solidFill>
              </a:rPr>
              <a:t> banco de dados</a:t>
            </a:r>
            <a:endParaRPr lang="pt-BR" sz="1600" b="0" i="1">
              <a:solidFill>
                <a:schemeClr val="bg1">
                  <a:lumMod val="65000"/>
                </a:schemeClr>
              </a:solidFill>
            </a:endParaRPr>
          </a:p>
          <a:p>
            <a:pPr algn="l"/>
            <a:endParaRPr lang="pt-BR" sz="2400" b="0">
              <a:solidFill>
                <a:srgbClr val="4B2098"/>
              </a:solidFill>
            </a:endParaRPr>
          </a:p>
        </xdr:txBody>
      </xdr:sp>
      <xdr:pic>
        <xdr:nvPicPr>
          <xdr:cNvPr id="52" name="Imagem 51">
            <a:extLst>
              <a:ext uri="{FF2B5EF4-FFF2-40B4-BE49-F238E27FC236}">
                <a16:creationId xmlns:a16="http://schemas.microsoft.com/office/drawing/2014/main" id="{00000000-0008-0000-0000-00003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392205" y="5289177"/>
            <a:ext cx="438150" cy="43815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44824</xdr:colOff>
      <xdr:row>0</xdr:row>
      <xdr:rowOff>179853</xdr:rowOff>
    </xdr:from>
    <xdr:to>
      <xdr:col>2</xdr:col>
      <xdr:colOff>1439396</xdr:colOff>
      <xdr:row>5</xdr:row>
      <xdr:rowOff>137671</xdr:rowOff>
    </xdr:to>
    <xdr:sp macro="" textlink="">
      <xdr:nvSpPr>
        <xdr:cNvPr id="38" name="Retângulo: Cantos Arredondados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201706" y="179853"/>
          <a:ext cx="1495425" cy="1784377"/>
        </a:xfrm>
        <a:prstGeom prst="roundRect">
          <a:avLst>
            <a:gd name="adj" fmla="val 11067"/>
          </a:avLst>
        </a:prstGeom>
        <a:solidFill>
          <a:srgbClr val="737DF4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wrap="square" rtlCol="0" anchor="t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pt-BR" sz="1100"/>
        </a:p>
      </xdr:txBody>
    </xdr:sp>
    <xdr:clientData/>
  </xdr:twoCellAnchor>
  <xdr:twoCellAnchor>
    <xdr:from>
      <xdr:col>1</xdr:col>
      <xdr:colOff>44824</xdr:colOff>
      <xdr:row>0</xdr:row>
      <xdr:rowOff>56029</xdr:rowOff>
    </xdr:from>
    <xdr:to>
      <xdr:col>2</xdr:col>
      <xdr:colOff>1439396</xdr:colOff>
      <xdr:row>5</xdr:row>
      <xdr:rowOff>13847</xdr:rowOff>
    </xdr:to>
    <xdr:sp macro="" textlink="">
      <xdr:nvSpPr>
        <xdr:cNvPr id="40" name="Retângulo: Cantos Arredondados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201706" y="56029"/>
          <a:ext cx="1495425" cy="1784377"/>
        </a:xfrm>
        <a:prstGeom prst="roundRect">
          <a:avLst>
            <a:gd name="adj" fmla="val 11067"/>
          </a:avLst>
        </a:prstGeom>
        <a:gradFill flip="none" rotWithShape="1">
          <a:gsLst>
            <a:gs pos="0">
              <a:srgbClr val="DAE1F2">
                <a:shade val="30000"/>
                <a:satMod val="115000"/>
              </a:srgbClr>
            </a:gs>
            <a:gs pos="50000">
              <a:srgbClr val="DAE1F2">
                <a:shade val="67500"/>
                <a:satMod val="115000"/>
              </a:srgbClr>
            </a:gs>
            <a:gs pos="100000">
              <a:srgbClr val="DAE1F2">
                <a:shade val="100000"/>
                <a:satMod val="115000"/>
              </a:srgbClr>
            </a:gs>
          </a:gsLst>
          <a:lin ang="2700000" scaled="1"/>
          <a:tileRect/>
        </a:gradFill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wrap="square" rtlCol="0" anchor="t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pt-BR" sz="1100"/>
        </a:p>
      </xdr:txBody>
    </xdr:sp>
    <xdr:clientData/>
  </xdr:twoCellAnchor>
  <xdr:twoCellAnchor>
    <xdr:from>
      <xdr:col>1</xdr:col>
      <xdr:colOff>44824</xdr:colOff>
      <xdr:row>0</xdr:row>
      <xdr:rowOff>179855</xdr:rowOff>
    </xdr:from>
    <xdr:to>
      <xdr:col>2</xdr:col>
      <xdr:colOff>1439396</xdr:colOff>
      <xdr:row>5</xdr:row>
      <xdr:rowOff>13848</xdr:rowOff>
    </xdr:to>
    <xdr:sp macro="" textlink="">
      <xdr:nvSpPr>
        <xdr:cNvPr id="41" name="Retângulo: Cantos Arredondados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201706" y="179855"/>
          <a:ext cx="1495425" cy="1660552"/>
        </a:xfrm>
        <a:prstGeom prst="roundRect">
          <a:avLst>
            <a:gd name="adj" fmla="val 11067"/>
          </a:avLst>
        </a:prstGeom>
        <a:solidFill>
          <a:schemeClr val="bg1"/>
        </a:solidFill>
        <a:ln>
          <a:noFill/>
        </a:ln>
        <a:effectLst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wrap="square" rtlCol="0" anchor="t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pt-BR" sz="1100"/>
        </a:p>
      </xdr:txBody>
    </xdr:sp>
    <xdr:clientData/>
  </xdr:twoCellAnchor>
  <xdr:twoCellAnchor editAs="oneCell">
    <xdr:from>
      <xdr:col>10</xdr:col>
      <xdr:colOff>597932</xdr:colOff>
      <xdr:row>4</xdr:row>
      <xdr:rowOff>119062</xdr:rowOff>
    </xdr:from>
    <xdr:to>
      <xdr:col>20</xdr:col>
      <xdr:colOff>288955</xdr:colOff>
      <xdr:row>18</xdr:row>
      <xdr:rowOff>326787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BEBA8EAE-BF5A-486C-A8C5-ECC9F3942E4B}">
              <a14:imgProps xmlns:a14="http://schemas.microsoft.com/office/drawing/2010/main">
                <a14:imgLayer r:embed="rId8">
                  <a14:imgEffect>
                    <a14:backgroundRemoval t="1914" b="95455" l="2423" r="97254">
                      <a14:foregroundMark x1="79968" y1="31340" x2="79968" y2="31340"/>
                      <a14:foregroundMark x1="79483" y1="26077" x2="79483" y2="26077"/>
                      <a14:foregroundMark x1="21648" y1="23206" x2="21648" y2="23206"/>
                      <a14:foregroundMark x1="21002" y1="25359" x2="21002" y2="25359"/>
                      <a14:foregroundMark x1="19709" y1="26794" x2="19709" y2="26794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1307" y="1750218"/>
          <a:ext cx="7942054" cy="53631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335593</xdr:colOff>
      <xdr:row>0</xdr:row>
      <xdr:rowOff>407485</xdr:rowOff>
    </xdr:from>
    <xdr:to>
      <xdr:col>9</xdr:col>
      <xdr:colOff>520324</xdr:colOff>
      <xdr:row>3</xdr:row>
      <xdr:rowOff>123673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/>
        </xdr:cNvSpPr>
      </xdr:nvSpPr>
      <xdr:spPr>
        <a:xfrm>
          <a:off x="7450768" y="407485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pt-BR" sz="5400" b="1" cap="none" spc="50">
            <a:ln w="0"/>
            <a:solidFill>
              <a:srgbClr val="002060"/>
            </a:solidFill>
            <a:effectLst>
              <a:innerShdw blurRad="63500" dist="50800" dir="13500000">
                <a:srgbClr val="000000">
                  <a:alpha val="50000"/>
                </a:srgbClr>
              </a:innerShdw>
            </a:effectLst>
          </a:endParaRPr>
        </a:p>
      </xdr:txBody>
    </xdr:sp>
    <xdr:clientData/>
  </xdr:twoCellAnchor>
  <xdr:twoCellAnchor editAs="absolute">
    <xdr:from>
      <xdr:col>2</xdr:col>
      <xdr:colOff>1684564</xdr:colOff>
      <xdr:row>0</xdr:row>
      <xdr:rowOff>0</xdr:rowOff>
    </xdr:from>
    <xdr:to>
      <xdr:col>11</xdr:col>
      <xdr:colOff>354586</xdr:colOff>
      <xdr:row>0</xdr:row>
      <xdr:rowOff>403252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spect="1"/>
        </xdr:cNvSpPr>
      </xdr:nvSpPr>
      <xdr:spPr>
        <a:xfrm>
          <a:off x="1942299" y="0"/>
          <a:ext cx="7601111" cy="4032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800">
              <a:solidFill>
                <a:schemeClr val="bg1">
                  <a:lumMod val="50000"/>
                </a:schemeClr>
              </a:solidFill>
            </a:rPr>
            <a:t>Gestão de Produção</a:t>
          </a:r>
        </a:p>
      </xdr:txBody>
    </xdr:sp>
    <xdr:clientData/>
  </xdr:twoCellAnchor>
  <xdr:twoCellAnchor editAs="absolute">
    <xdr:from>
      <xdr:col>2</xdr:col>
      <xdr:colOff>1605642</xdr:colOff>
      <xdr:row>0</xdr:row>
      <xdr:rowOff>309362</xdr:rowOff>
    </xdr:from>
    <xdr:to>
      <xdr:col>11</xdr:col>
      <xdr:colOff>696367</xdr:colOff>
      <xdr:row>3</xdr:row>
      <xdr:rowOff>22411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spect="1"/>
        </xdr:cNvSpPr>
      </xdr:nvSpPr>
      <xdr:spPr>
        <a:xfrm>
          <a:off x="1863377" y="309362"/>
          <a:ext cx="8021814" cy="934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BR" sz="6600" b="1">
              <a:solidFill>
                <a:srgbClr val="4B2098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DASHBOARD</a:t>
          </a:r>
          <a:endParaRPr lang="pt-BR" sz="11500">
            <a:solidFill>
              <a:srgbClr val="4B2098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 editAs="absolute">
    <xdr:from>
      <xdr:col>15</xdr:col>
      <xdr:colOff>571500</xdr:colOff>
      <xdr:row>0</xdr:row>
      <xdr:rowOff>257735</xdr:rowOff>
    </xdr:from>
    <xdr:to>
      <xdr:col>19</xdr:col>
      <xdr:colOff>380998</xdr:colOff>
      <xdr:row>2</xdr:row>
      <xdr:rowOff>90423</xdr:rowOff>
    </xdr:to>
    <xdr:grpSp>
      <xdr:nvGrpSpPr>
        <xdr:cNvPr id="27" name="Agrupar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GrpSpPr>
          <a:grpSpLocks noChangeAspect="1"/>
        </xdr:cNvGrpSpPr>
      </xdr:nvGrpSpPr>
      <xdr:grpSpPr>
        <a:xfrm>
          <a:off x="13447059" y="257735"/>
          <a:ext cx="3126439" cy="706747"/>
          <a:chOff x="212913" y="5143499"/>
          <a:chExt cx="3126439" cy="706747"/>
        </a:xfrm>
      </xdr:grpSpPr>
      <xdr:sp macro="" textlink="">
        <xdr:nvSpPr>
          <xdr:cNvPr id="28" name="Hexágono 27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/>
        </xdr:nvSpPr>
        <xdr:spPr>
          <a:xfrm>
            <a:off x="212913" y="5143499"/>
            <a:ext cx="795616" cy="706747"/>
          </a:xfrm>
          <a:prstGeom prst="hexagon">
            <a:avLst>
              <a:gd name="adj" fmla="val 23414"/>
              <a:gd name="vf" fmla="val 11547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100-00001D000000}"/>
              </a:ext>
            </a:extLst>
          </xdr:cNvPr>
          <xdr:cNvSpPr txBox="1"/>
        </xdr:nvSpPr>
        <xdr:spPr>
          <a:xfrm>
            <a:off x="1075764" y="5267325"/>
            <a:ext cx="2263588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pt-BR" sz="2400" b="1">
                <a:solidFill>
                  <a:srgbClr val="4B2098"/>
                </a:solidFill>
              </a:rPr>
              <a:t>Atualizar</a:t>
            </a:r>
          </a:p>
          <a:p>
            <a:pPr algn="l"/>
            <a:endParaRPr lang="pt-BR" sz="2400" b="1">
              <a:solidFill>
                <a:srgbClr val="4B2098"/>
              </a:solidFill>
            </a:endParaRPr>
          </a:p>
        </xdr:txBody>
      </xdr:sp>
      <xdr:pic>
        <xdr:nvPicPr>
          <xdr:cNvPr id="31" name="Imagem 30">
            <a:extLst>
              <a:ext uri="{FF2B5EF4-FFF2-40B4-BE49-F238E27FC236}">
                <a16:creationId xmlns:a16="http://schemas.microsoft.com/office/drawing/2014/main" id="{00000000-0008-0000-0100-00001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392205" y="5289177"/>
            <a:ext cx="438150" cy="438150"/>
          </a:xfrm>
          <a:prstGeom prst="rect">
            <a:avLst/>
          </a:prstGeom>
        </xdr:spPr>
      </xdr:pic>
    </xdr:grpSp>
    <xdr:clientData/>
  </xdr:twoCellAnchor>
  <xdr:twoCellAnchor editAs="absolute">
    <xdr:from>
      <xdr:col>1</xdr:col>
      <xdr:colOff>44824</xdr:colOff>
      <xdr:row>0</xdr:row>
      <xdr:rowOff>56029</xdr:rowOff>
    </xdr:from>
    <xdr:to>
      <xdr:col>2</xdr:col>
      <xdr:colOff>1439396</xdr:colOff>
      <xdr:row>5</xdr:row>
      <xdr:rowOff>160083</xdr:rowOff>
    </xdr:to>
    <xdr:grpSp>
      <xdr:nvGrpSpPr>
        <xdr:cNvPr id="38" name="Agrupar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GrpSpPr>
          <a:grpSpLocks noChangeAspect="1"/>
        </xdr:cNvGrpSpPr>
      </xdr:nvGrpSpPr>
      <xdr:grpSpPr>
        <a:xfrm>
          <a:off x="201706" y="56029"/>
          <a:ext cx="1495425" cy="1908201"/>
          <a:chOff x="201706" y="56029"/>
          <a:chExt cx="1495425" cy="1908201"/>
        </a:xfrm>
      </xdr:grpSpPr>
      <xdr:sp macro="" textlink="">
        <xdr:nvSpPr>
          <xdr:cNvPr id="32" name="Retângulo: Cantos Arredondados 31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SpPr/>
        </xdr:nvSpPr>
        <xdr:spPr>
          <a:xfrm>
            <a:off x="201706" y="179853"/>
            <a:ext cx="1495425" cy="1784377"/>
          </a:xfrm>
          <a:prstGeom prst="roundRect">
            <a:avLst>
              <a:gd name="adj" fmla="val 11067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pt-BR" sz="1100"/>
          </a:p>
        </xdr:txBody>
      </xdr:sp>
      <xdr:sp macro="" textlink="">
        <xdr:nvSpPr>
          <xdr:cNvPr id="33" name="Retângulo: Cantos Arredondados 32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/>
        </xdr:nvSpPr>
        <xdr:spPr>
          <a:xfrm>
            <a:off x="201706" y="56029"/>
            <a:ext cx="1495425" cy="1784377"/>
          </a:xfrm>
          <a:prstGeom prst="roundRect">
            <a:avLst>
              <a:gd name="adj" fmla="val 11067"/>
            </a:avLst>
          </a:prstGeom>
          <a:gradFill flip="none" rotWithShape="1">
            <a:gsLst>
              <a:gs pos="0">
                <a:srgbClr val="DAE1F2">
                  <a:shade val="30000"/>
                  <a:satMod val="115000"/>
                </a:srgbClr>
              </a:gs>
              <a:gs pos="50000">
                <a:srgbClr val="DAE1F2">
                  <a:shade val="67500"/>
                  <a:satMod val="115000"/>
                </a:srgbClr>
              </a:gs>
              <a:gs pos="100000">
                <a:srgbClr val="DAE1F2">
                  <a:shade val="100000"/>
                  <a:satMod val="115000"/>
                </a:srgbClr>
              </a:gs>
            </a:gsLst>
            <a:lin ang="2700000" scaled="1"/>
            <a:tileRect/>
          </a:gradFill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pt-BR" sz="1100"/>
          </a:p>
        </xdr:txBody>
      </xdr:sp>
      <xdr:sp macro="" textlink="">
        <xdr:nvSpPr>
          <xdr:cNvPr id="34" name="Retângulo: Cantos Arredondados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/>
        </xdr:nvSpPr>
        <xdr:spPr>
          <a:xfrm>
            <a:off x="201706" y="179855"/>
            <a:ext cx="1495425" cy="1660552"/>
          </a:xfrm>
          <a:prstGeom prst="roundRect">
            <a:avLst>
              <a:gd name="adj" fmla="val 11067"/>
            </a:avLst>
          </a:prstGeom>
          <a:solidFill>
            <a:schemeClr val="bg1"/>
          </a:solidFill>
          <a:ln>
            <a:noFill/>
          </a:ln>
          <a:effectLst/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10</xdr:col>
      <xdr:colOff>257736</xdr:colOff>
      <xdr:row>0</xdr:row>
      <xdr:rowOff>280146</xdr:rowOff>
    </xdr:from>
    <xdr:to>
      <xdr:col>12</xdr:col>
      <xdr:colOff>246528</xdr:colOff>
      <xdr:row>2</xdr:row>
      <xdr:rowOff>112834</xdr:rowOff>
    </xdr:to>
    <xdr:grpSp>
      <xdr:nvGrpSpPr>
        <xdr:cNvPr id="37" name="Agrupar 36">
          <a:hlinkClick xmlns:r="http://schemas.openxmlformats.org/officeDocument/2006/relationships" r:id="rId2" tooltip="DASH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GrpSpPr>
          <a:grpSpLocks noChangeAspect="1"/>
        </xdr:cNvGrpSpPr>
      </xdr:nvGrpSpPr>
      <xdr:grpSpPr>
        <a:xfrm>
          <a:off x="8180295" y="280146"/>
          <a:ext cx="2487704" cy="706747"/>
          <a:chOff x="8146677" y="470646"/>
          <a:chExt cx="2487704" cy="706747"/>
        </a:xfrm>
      </xdr:grpSpPr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GrpSpPr/>
        </xdr:nvGrpSpPr>
        <xdr:grpSpPr>
          <a:xfrm>
            <a:off x="8146677" y="470646"/>
            <a:ext cx="2487704" cy="706747"/>
            <a:chOff x="212913" y="2353235"/>
            <a:chExt cx="2487704" cy="706747"/>
          </a:xfrm>
        </xdr:grpSpPr>
        <xdr:sp macro="" textlink="">
          <xdr:nvSpPr>
            <xdr:cNvPr id="13" name="Hexágono 12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>
            <a:xfrm>
              <a:off x="212913" y="2353235"/>
              <a:ext cx="795616" cy="706747"/>
            </a:xfrm>
            <a:prstGeom prst="hexagon">
              <a:avLst>
                <a:gd name="adj" fmla="val 23414"/>
                <a:gd name="vf" fmla="val 115470"/>
              </a:avLst>
            </a:prstGeom>
            <a:solidFill>
              <a:srgbClr val="737DF4"/>
            </a:solidFill>
            <a:ln>
              <a:noFill/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 txBox="1"/>
          </xdr:nvSpPr>
          <xdr:spPr>
            <a:xfrm>
              <a:off x="1053352" y="2477060"/>
              <a:ext cx="1647265" cy="4286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lang="pt-BR" sz="2400" b="1">
                  <a:solidFill>
                    <a:srgbClr val="4B2098"/>
                  </a:solidFill>
                </a:rPr>
                <a:t>Dasboard</a:t>
              </a:r>
            </a:p>
            <a:p>
              <a:pPr algn="l"/>
              <a:endParaRPr lang="pt-BR" sz="2400" b="1">
                <a:solidFill>
                  <a:srgbClr val="4B2098"/>
                </a:solidFill>
              </a:endParaRPr>
            </a:p>
          </xdr:txBody>
        </xdr:sp>
      </xdr:grpSp>
      <xdr:pic>
        <xdr:nvPicPr>
          <xdr:cNvPr id="36" name="Imagem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337176" y="582706"/>
            <a:ext cx="438150" cy="438150"/>
          </a:xfrm>
          <a:prstGeom prst="rect">
            <a:avLst/>
          </a:prstGeom>
        </xdr:spPr>
      </xdr:pic>
    </xdr:grpSp>
    <xdr:clientData/>
  </xdr:twoCellAnchor>
  <xdr:twoCellAnchor editAs="absolute">
    <xdr:from>
      <xdr:col>12</xdr:col>
      <xdr:colOff>627529</xdr:colOff>
      <xdr:row>0</xdr:row>
      <xdr:rowOff>257735</xdr:rowOff>
    </xdr:from>
    <xdr:to>
      <xdr:col>15</xdr:col>
      <xdr:colOff>392205</xdr:colOff>
      <xdr:row>2</xdr:row>
      <xdr:rowOff>90423</xdr:rowOff>
    </xdr:to>
    <xdr:grpSp>
      <xdr:nvGrpSpPr>
        <xdr:cNvPr id="39" name="Agrupar 38">
          <a:hlinkClick xmlns:r="http://schemas.openxmlformats.org/officeDocument/2006/relationships" r:id="rId4" tooltip="INCLUIR"/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GrpSpPr/>
      </xdr:nvGrpSpPr>
      <xdr:grpSpPr>
        <a:xfrm>
          <a:off x="11049000" y="257735"/>
          <a:ext cx="2218764" cy="706747"/>
          <a:chOff x="212913" y="2353235"/>
          <a:chExt cx="2218764" cy="706747"/>
        </a:xfrm>
      </xdr:grpSpPr>
      <xdr:sp macro="" textlink="">
        <xdr:nvSpPr>
          <xdr:cNvPr id="40" name="Hexágono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/>
        </xdr:nvSpPr>
        <xdr:spPr>
          <a:xfrm>
            <a:off x="212913" y="2353235"/>
            <a:ext cx="795616" cy="706747"/>
          </a:xfrm>
          <a:prstGeom prst="hexagon">
            <a:avLst>
              <a:gd name="adj" fmla="val 23414"/>
              <a:gd name="vf" fmla="val 115470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41" name="Imagem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381000" y="2476500"/>
            <a:ext cx="438150" cy="438150"/>
          </a:xfrm>
          <a:prstGeom prst="rect">
            <a:avLst/>
          </a:prstGeom>
        </xdr:spPr>
      </xdr:pic>
      <xdr:sp macro="" textlink="">
        <xdr:nvSpPr>
          <xdr:cNvPr id="42" name="CaixaDeTexto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/>
        </xdr:nvSpPr>
        <xdr:spPr>
          <a:xfrm>
            <a:off x="1053353" y="2477060"/>
            <a:ext cx="1378324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pt-BR" sz="2400" b="1">
                <a:solidFill>
                  <a:srgbClr val="4B2098"/>
                </a:solidFill>
              </a:rPr>
              <a:t>Incluir</a:t>
            </a:r>
          </a:p>
          <a:p>
            <a:pPr algn="l"/>
            <a:endParaRPr lang="pt-BR" sz="2400" b="1">
              <a:solidFill>
                <a:srgbClr val="4B2098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148475</xdr:colOff>
      <xdr:row>3</xdr:row>
      <xdr:rowOff>71586</xdr:rowOff>
    </xdr:from>
    <xdr:to>
      <xdr:col>21</xdr:col>
      <xdr:colOff>41029</xdr:colOff>
      <xdr:row>75</xdr:row>
      <xdr:rowOff>151845</xdr:rowOff>
    </xdr:to>
    <xdr:sp macro="" textlink="">
      <xdr:nvSpPr>
        <xdr:cNvPr id="57" name="Retângulo: Cantos Arredondados 56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>
          <a:spLocks noChangeAspect="1"/>
        </xdr:cNvSpPr>
      </xdr:nvSpPr>
      <xdr:spPr>
        <a:xfrm>
          <a:off x="1387117" y="620974"/>
          <a:ext cx="11465607" cy="13551315"/>
        </a:xfrm>
        <a:prstGeom prst="roundRect">
          <a:avLst>
            <a:gd name="adj" fmla="val 4233"/>
          </a:avLst>
        </a:prstGeom>
        <a:solidFill>
          <a:srgbClr val="E6E6E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BR"/>
        </a:p>
      </xdr:txBody>
    </xdr:sp>
    <xdr:clientData/>
  </xdr:twoCellAnchor>
  <xdr:twoCellAnchor editAs="absolute">
    <xdr:from>
      <xdr:col>2</xdr:col>
      <xdr:colOff>193729</xdr:colOff>
      <xdr:row>11</xdr:row>
      <xdr:rowOff>4479</xdr:rowOff>
    </xdr:from>
    <xdr:to>
      <xdr:col>2</xdr:col>
      <xdr:colOff>603611</xdr:colOff>
      <xdr:row>13</xdr:row>
      <xdr:rowOff>1966</xdr:rowOff>
    </xdr:to>
    <xdr:sp macro="" textlink="">
      <xdr:nvSpPr>
        <xdr:cNvPr id="19" name="Triângulo isósceles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 rot="18507948">
          <a:off x="1485991" y="2088981"/>
          <a:ext cx="374926" cy="396921"/>
        </a:xfrm>
        <a:prstGeom prst="triangle">
          <a:avLst/>
        </a:prstGeom>
        <a:solidFill>
          <a:schemeClr val="bg1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3810</xdr:colOff>
      <xdr:row>0</xdr:row>
      <xdr:rowOff>0</xdr:rowOff>
    </xdr:from>
    <xdr:to>
      <xdr:col>2</xdr:col>
      <xdr:colOff>423337</xdr:colOff>
      <xdr:row>77</xdr:row>
      <xdr:rowOff>3187</xdr:rowOff>
    </xdr:to>
    <xdr:sp macro="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spect="1"/>
        </xdr:cNvSpPr>
      </xdr:nvSpPr>
      <xdr:spPr>
        <a:xfrm>
          <a:off x="9525" y="0"/>
          <a:ext cx="1661979" cy="14403224"/>
        </a:xfrm>
        <a:prstGeom prst="roundRect">
          <a:avLst>
            <a:gd name="adj" fmla="val 0"/>
          </a:avLst>
        </a:prstGeom>
        <a:solidFill>
          <a:srgbClr val="4424A7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108584</xdr:colOff>
      <xdr:row>1</xdr:row>
      <xdr:rowOff>70484</xdr:rowOff>
    </xdr:from>
    <xdr:to>
      <xdr:col>2</xdr:col>
      <xdr:colOff>309410</xdr:colOff>
      <xdr:row>9</xdr:row>
      <xdr:rowOff>110489</xdr:rowOff>
    </xdr:to>
    <xdr:sp macro="" textlink="">
      <xdr:nvSpPr>
        <xdr:cNvPr id="86" name="Retângulo: Cantos Arredondados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>
          <a:spLocks noChangeAspect="1"/>
        </xdr:cNvSpPr>
      </xdr:nvSpPr>
      <xdr:spPr>
        <a:xfrm>
          <a:off x="95249" y="247649"/>
          <a:ext cx="1495425" cy="1571625"/>
        </a:xfrm>
        <a:prstGeom prst="roundRect">
          <a:avLst>
            <a:gd name="adj" fmla="val 11067"/>
          </a:avLst>
        </a:prstGeom>
        <a:gradFill flip="none" rotWithShape="1">
          <a:gsLst>
            <a:gs pos="0">
              <a:srgbClr val="DAE1F2">
                <a:shade val="30000"/>
                <a:satMod val="115000"/>
              </a:srgbClr>
            </a:gs>
            <a:gs pos="50000">
              <a:srgbClr val="DAE1F2">
                <a:shade val="67500"/>
                <a:satMod val="115000"/>
              </a:srgbClr>
            </a:gs>
            <a:gs pos="100000">
              <a:srgbClr val="DAE1F2">
                <a:shade val="100000"/>
                <a:satMod val="115000"/>
              </a:srgbClr>
            </a:gs>
          </a:gsLst>
          <a:lin ang="2700000" scaled="1"/>
          <a:tileRect/>
        </a:gradFill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108584</xdr:colOff>
      <xdr:row>1</xdr:row>
      <xdr:rowOff>186689</xdr:rowOff>
    </xdr:from>
    <xdr:to>
      <xdr:col>2</xdr:col>
      <xdr:colOff>309410</xdr:colOff>
      <xdr:row>10</xdr:row>
      <xdr:rowOff>38099</xdr:rowOff>
    </xdr:to>
    <xdr:sp macro="" textlink="">
      <xdr:nvSpPr>
        <xdr:cNvPr id="24" name="Retângulo: Cantos Arredondados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5249" y="371474"/>
          <a:ext cx="1495425" cy="1571625"/>
        </a:xfrm>
        <a:prstGeom prst="roundRect">
          <a:avLst>
            <a:gd name="adj" fmla="val 11067"/>
          </a:avLst>
        </a:prstGeom>
        <a:solidFill>
          <a:schemeClr val="bg1"/>
        </a:solidFill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0</xdr:colOff>
      <xdr:row>9</xdr:row>
      <xdr:rowOff>118110</xdr:rowOff>
    </xdr:from>
    <xdr:to>
      <xdr:col>3</xdr:col>
      <xdr:colOff>0</xdr:colOff>
      <xdr:row>11</xdr:row>
      <xdr:rowOff>186690</xdr:rowOff>
    </xdr:to>
    <xdr:sp macro="" textlink="">
      <xdr:nvSpPr>
        <xdr:cNvPr id="53" name="Retângulo: Cantos Arredondados 52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/>
      </xdr:nvSpPr>
      <xdr:spPr>
        <a:xfrm>
          <a:off x="0" y="1838325"/>
          <a:ext cx="1905000" cy="438150"/>
        </a:xfrm>
        <a:prstGeom prst="roundRect">
          <a:avLst>
            <a:gd name="adj" fmla="val 0"/>
          </a:avLst>
        </a:prstGeom>
        <a:solidFill>
          <a:schemeClr val="bg1">
            <a:lumMod val="75000"/>
          </a:schemeClr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3</xdr:col>
      <xdr:colOff>308234</xdr:colOff>
      <xdr:row>35</xdr:row>
      <xdr:rowOff>2491</xdr:rowOff>
    </xdr:from>
    <xdr:to>
      <xdr:col>21</xdr:col>
      <xdr:colOff>133528</xdr:colOff>
      <xdr:row>52</xdr:row>
      <xdr:rowOff>82501</xdr:rowOff>
    </xdr:to>
    <xdr:sp macro="" textlink="">
      <xdr:nvSpPr>
        <xdr:cNvPr id="8" name="Retângulo: Cantos Arredondados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2177627" y="6545365"/>
          <a:ext cx="10765691" cy="3257977"/>
        </a:xfrm>
        <a:prstGeom prst="roundRect">
          <a:avLst>
            <a:gd name="adj" fmla="val 10598"/>
          </a:avLst>
        </a:prstGeom>
        <a:solidFill>
          <a:schemeClr val="bg1"/>
        </a:solidFill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72390</xdr:colOff>
      <xdr:row>9</xdr:row>
      <xdr:rowOff>108585</xdr:rowOff>
    </xdr:from>
    <xdr:to>
      <xdr:col>2</xdr:col>
      <xdr:colOff>377618</xdr:colOff>
      <xdr:row>11</xdr:row>
      <xdr:rowOff>186690</xdr:rowOff>
    </xdr:to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/>
      </xdr:nvSpPr>
      <xdr:spPr>
        <a:xfrm>
          <a:off x="66675" y="1809750"/>
          <a:ext cx="1590676" cy="466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tx1">
                  <a:lumMod val="95000"/>
                  <a:lumOff val="5000"/>
                </a:schemeClr>
              </a:solidFill>
              <a:latin typeface="+mj-lt"/>
              <a:ea typeface="+mn-ea"/>
              <a:cs typeface="+mn-cs"/>
            </a:rPr>
            <a:t>Relatório</a:t>
          </a:r>
          <a:r>
            <a:rPr lang="en-US" sz="1400" b="1" i="0" u="none" strike="noStrike" baseline="0">
              <a:solidFill>
                <a:schemeClr val="tx1">
                  <a:lumMod val="95000"/>
                  <a:lumOff val="5000"/>
                </a:schemeClr>
              </a:solidFill>
              <a:latin typeface="+mj-lt"/>
              <a:ea typeface="+mn-ea"/>
              <a:cs typeface="+mn-cs"/>
            </a:rPr>
            <a:t> Gerencial</a:t>
          </a:r>
          <a:endParaRPr lang="en-US" sz="1400" b="1" i="0" u="none" strike="noStrike">
            <a:solidFill>
              <a:schemeClr val="tx1">
                <a:lumMod val="95000"/>
                <a:lumOff val="5000"/>
              </a:schemeClr>
            </a:solidFill>
            <a:latin typeface="+mj-lt"/>
            <a:ea typeface="+mn-ea"/>
            <a:cs typeface="+mn-cs"/>
          </a:endParaRPr>
        </a:p>
      </xdr:txBody>
    </xdr:sp>
    <xdr:clientData/>
  </xdr:twoCellAnchor>
  <xdr:twoCellAnchor editAs="absolute">
    <xdr:from>
      <xdr:col>0</xdr:col>
      <xdr:colOff>80010</xdr:colOff>
      <xdr:row>13</xdr:row>
      <xdr:rowOff>110489</xdr:rowOff>
    </xdr:from>
    <xdr:to>
      <xdr:col>3</xdr:col>
      <xdr:colOff>156210</xdr:colOff>
      <xdr:row>16</xdr:row>
      <xdr:rowOff>38099</xdr:rowOff>
    </xdr:to>
    <xdr:sp macro="" textlink="">
      <xdr:nvSpPr>
        <xdr:cNvPr id="56" name="Retângulo: Cantos Arredondados 5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/>
      </xdr:nvSpPr>
      <xdr:spPr>
        <a:xfrm>
          <a:off x="85725" y="2581274"/>
          <a:ext cx="1981200" cy="504825"/>
        </a:xfrm>
        <a:prstGeom prst="roundRect">
          <a:avLst>
            <a:gd name="adj" fmla="val 50000"/>
          </a:avLst>
        </a:prstGeom>
        <a:solidFill>
          <a:srgbClr val="E6E6E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pt-BR"/>
        </a:p>
      </xdr:txBody>
    </xdr:sp>
    <xdr:clientData/>
  </xdr:twoCellAnchor>
  <xdr:twoCellAnchor>
    <xdr:from>
      <xdr:col>0</xdr:col>
      <xdr:colOff>214892</xdr:colOff>
      <xdr:row>13</xdr:row>
      <xdr:rowOff>133351</xdr:rowOff>
    </xdr:from>
    <xdr:to>
      <xdr:col>2</xdr:col>
      <xdr:colOff>444292</xdr:colOff>
      <xdr:row>16</xdr:row>
      <xdr:rowOff>9525</xdr:rowOff>
    </xdr:to>
    <xdr:grpSp>
      <xdr:nvGrpSpPr>
        <xdr:cNvPr id="32" name="Agrupar 31">
          <a:hlinkClick xmlns:r="http://schemas.openxmlformats.org/officeDocument/2006/relationships" r:id="rId1" tooltip="HOME"/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pSpPr/>
      </xdr:nvGrpSpPr>
      <xdr:grpSpPr>
        <a:xfrm>
          <a:off x="214892" y="2609851"/>
          <a:ext cx="1467650" cy="447674"/>
          <a:chOff x="214892" y="2563561"/>
          <a:chExt cx="1475662" cy="436992"/>
        </a:xfrm>
      </xdr:grpSpPr>
      <xdr:pic>
        <xdr:nvPicPr>
          <xdr:cNvPr id="34" name="Imagem 33">
            <a:extLst>
              <a:ext uri="{FF2B5EF4-FFF2-40B4-BE49-F238E27FC236}">
                <a16:creationId xmlns:a16="http://schemas.microsoft.com/office/drawing/2014/main" id="{00000000-0008-0000-0200-00002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14892" y="2563561"/>
            <a:ext cx="429782" cy="427468"/>
          </a:xfrm>
          <a:prstGeom prst="rect">
            <a:avLst/>
          </a:prstGeom>
        </xdr:spPr>
      </xdr:pic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00000000-0008-0000-0200-000024000000}"/>
              </a:ext>
            </a:extLst>
          </xdr:cNvPr>
          <xdr:cNvSpPr txBox="1"/>
        </xdr:nvSpPr>
        <xdr:spPr>
          <a:xfrm>
            <a:off x="582182" y="2582610"/>
            <a:ext cx="1108372" cy="41794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tx1">
                    <a:lumMod val="95000"/>
                    <a:lumOff val="5000"/>
                  </a:schemeClr>
                </a:solidFill>
              </a:rPr>
              <a:t>Dashboard</a:t>
            </a:r>
          </a:p>
        </xdr:txBody>
      </xdr:sp>
    </xdr:grpSp>
    <xdr:clientData/>
  </xdr:twoCellAnchor>
  <xdr:twoCellAnchor editAs="absolute">
    <xdr:from>
      <xdr:col>0</xdr:col>
      <xdr:colOff>224417</xdr:colOff>
      <xdr:row>17</xdr:row>
      <xdr:rowOff>70486</xdr:rowOff>
    </xdr:from>
    <xdr:to>
      <xdr:col>2</xdr:col>
      <xdr:colOff>453817</xdr:colOff>
      <xdr:row>19</xdr:row>
      <xdr:rowOff>118110</xdr:rowOff>
    </xdr:to>
    <xdr:grpSp>
      <xdr:nvGrpSpPr>
        <xdr:cNvPr id="38" name="Agrupar 37">
          <a:hlinkClick xmlns:r="http://schemas.openxmlformats.org/officeDocument/2006/relationships" r:id="rId3" tooltip="INCLUIR"/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pSpPr/>
      </xdr:nvGrpSpPr>
      <xdr:grpSpPr>
        <a:xfrm>
          <a:off x="224417" y="3308986"/>
          <a:ext cx="1467650" cy="428624"/>
          <a:chOff x="219076" y="3371851"/>
          <a:chExt cx="1504949" cy="447674"/>
        </a:xfrm>
      </xdr:grpSpPr>
      <xdr:pic>
        <xdr:nvPicPr>
          <xdr:cNvPr id="59" name="Imagem 58">
            <a:extLst>
              <a:ext uri="{FF2B5EF4-FFF2-40B4-BE49-F238E27FC236}">
                <a16:creationId xmlns:a16="http://schemas.microsoft.com/office/drawing/2014/main" id="{00000000-0008-0000-0200-00003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19076" y="3371851"/>
            <a:ext cx="438150" cy="438150"/>
          </a:xfrm>
          <a:prstGeom prst="rect">
            <a:avLst/>
          </a:prstGeom>
        </xdr:spPr>
      </xdr:pic>
      <xdr:sp macro="" textlink="">
        <xdr:nvSpPr>
          <xdr:cNvPr id="60" name="CaixaDeTexto 59">
            <a:extLst>
              <a:ext uri="{FF2B5EF4-FFF2-40B4-BE49-F238E27FC236}">
                <a16:creationId xmlns:a16="http://schemas.microsoft.com/office/drawing/2014/main" id="{00000000-0008-0000-0200-00003C000000}"/>
              </a:ext>
            </a:extLst>
          </xdr:cNvPr>
          <xdr:cNvSpPr txBox="1"/>
        </xdr:nvSpPr>
        <xdr:spPr>
          <a:xfrm>
            <a:off x="676275" y="3390900"/>
            <a:ext cx="1047750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Incluir</a:t>
            </a:r>
          </a:p>
        </xdr:txBody>
      </xdr:sp>
    </xdr:grpSp>
    <xdr:clientData/>
  </xdr:twoCellAnchor>
  <xdr:twoCellAnchor editAs="absolute">
    <xdr:from>
      <xdr:col>0</xdr:col>
      <xdr:colOff>224417</xdr:colOff>
      <xdr:row>20</xdr:row>
      <xdr:rowOff>156211</xdr:rowOff>
    </xdr:from>
    <xdr:to>
      <xdr:col>2</xdr:col>
      <xdr:colOff>453817</xdr:colOff>
      <xdr:row>23</xdr:row>
      <xdr:rowOff>38100</xdr:rowOff>
    </xdr:to>
    <xdr:grpSp>
      <xdr:nvGrpSpPr>
        <xdr:cNvPr id="61" name="Agrupar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GrpSpPr/>
      </xdr:nvGrpSpPr>
      <xdr:grpSpPr>
        <a:xfrm>
          <a:off x="224417" y="3966211"/>
          <a:ext cx="1467650" cy="453389"/>
          <a:chOff x="219076" y="3371851"/>
          <a:chExt cx="1504949" cy="447674"/>
        </a:xfrm>
      </xdr:grpSpPr>
      <xdr:pic macro="[0]!Enviar_Dashboard">
        <xdr:nvPicPr>
          <xdr:cNvPr id="62" name="Imagem 61">
            <a:extLst>
              <a:ext uri="{FF2B5EF4-FFF2-40B4-BE49-F238E27FC236}">
                <a16:creationId xmlns:a16="http://schemas.microsoft.com/office/drawing/2014/main" id="{00000000-0008-0000-0200-00003E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BEBA8EAE-BF5A-486C-A8C5-ECC9F3942E4B}">
                <a14:imgProps xmlns:a14="http://schemas.microsoft.com/office/drawing/2010/main">
                  <a14:imgLayer r:embed="rId6">
                    <a14:imgEffect>
                      <a14:brightnessContrast contrast="-1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19076" y="3371851"/>
            <a:ext cx="438150" cy="438150"/>
          </a:xfrm>
          <a:prstGeom prst="rect">
            <a:avLst/>
          </a:prstGeom>
        </xdr:spPr>
      </xdr:pic>
      <xdr:sp macro="[0]!Enviar_Dashboard" textlink="">
        <xdr:nvSpPr>
          <xdr:cNvPr id="63" name="CaixaDeTexto 62">
            <a:extLst>
              <a:ext uri="{FF2B5EF4-FFF2-40B4-BE49-F238E27FC236}">
                <a16:creationId xmlns:a16="http://schemas.microsoft.com/office/drawing/2014/main" id="{00000000-0008-0000-0200-00003F000000}"/>
              </a:ext>
            </a:extLst>
          </xdr:cNvPr>
          <xdr:cNvSpPr txBox="1"/>
        </xdr:nvSpPr>
        <xdr:spPr>
          <a:xfrm>
            <a:off x="676275" y="3390900"/>
            <a:ext cx="1047750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Enviar</a:t>
            </a:r>
          </a:p>
        </xdr:txBody>
      </xdr:sp>
    </xdr:grpSp>
    <xdr:clientData/>
  </xdr:twoCellAnchor>
  <xdr:twoCellAnchor editAs="absolute">
    <xdr:from>
      <xdr:col>0</xdr:col>
      <xdr:colOff>118110</xdr:colOff>
      <xdr:row>20</xdr:row>
      <xdr:rowOff>34290</xdr:rowOff>
    </xdr:from>
    <xdr:to>
      <xdr:col>2</xdr:col>
      <xdr:colOff>339517</xdr:colOff>
      <xdr:row>20</xdr:row>
      <xdr:rowOff>34290</xdr:rowOff>
    </xdr:to>
    <xdr:cxnSp macro="">
      <xdr:nvCxnSpPr>
        <xdr:cNvPr id="65" name="Conector reto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CxnSpPr/>
      </xdr:nvCxnSpPr>
      <xdr:spPr>
        <a:xfrm>
          <a:off x="123825" y="3838575"/>
          <a:ext cx="1495425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118110</xdr:colOff>
      <xdr:row>24</xdr:row>
      <xdr:rowOff>0</xdr:rowOff>
    </xdr:from>
    <xdr:to>
      <xdr:col>2</xdr:col>
      <xdr:colOff>339517</xdr:colOff>
      <xdr:row>24</xdr:row>
      <xdr:rowOff>0</xdr:rowOff>
    </xdr:to>
    <xdr:cxnSp macro="">
      <xdr:nvCxnSpPr>
        <xdr:cNvPr id="66" name="Conector reto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CxnSpPr/>
      </xdr:nvCxnSpPr>
      <xdr:spPr>
        <a:xfrm>
          <a:off x="123825" y="4572000"/>
          <a:ext cx="1495425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224417</xdr:colOff>
      <xdr:row>24</xdr:row>
      <xdr:rowOff>148591</xdr:rowOff>
    </xdr:from>
    <xdr:to>
      <xdr:col>2</xdr:col>
      <xdr:colOff>453817</xdr:colOff>
      <xdr:row>27</xdr:row>
      <xdr:rowOff>32385</xdr:rowOff>
    </xdr:to>
    <xdr:grpSp>
      <xdr:nvGrpSpPr>
        <xdr:cNvPr id="67" name="Agrupar 66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GrpSpPr/>
      </xdr:nvGrpSpPr>
      <xdr:grpSpPr>
        <a:xfrm>
          <a:off x="224417" y="4720591"/>
          <a:ext cx="1467650" cy="455294"/>
          <a:chOff x="219076" y="3371851"/>
          <a:chExt cx="1504949" cy="447674"/>
        </a:xfrm>
      </xdr:grpSpPr>
      <xdr:pic macro="[0]!SALVAR_PDF">
        <xdr:nvPicPr>
          <xdr:cNvPr id="68" name="Imagem 67">
            <a:extLst>
              <a:ext uri="{FF2B5EF4-FFF2-40B4-BE49-F238E27FC236}">
                <a16:creationId xmlns:a16="http://schemas.microsoft.com/office/drawing/2014/main" id="{00000000-0008-0000-0200-00004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19076" y="3371851"/>
            <a:ext cx="438150" cy="438150"/>
          </a:xfrm>
          <a:prstGeom prst="rect">
            <a:avLst/>
          </a:prstGeom>
        </xdr:spPr>
      </xdr:pic>
      <xdr:sp macro="[0]!SALVAR_PDF" textlink="">
        <xdr:nvSpPr>
          <xdr:cNvPr id="69" name="CaixaDeTexto 68">
            <a:extLst>
              <a:ext uri="{FF2B5EF4-FFF2-40B4-BE49-F238E27FC236}">
                <a16:creationId xmlns:a16="http://schemas.microsoft.com/office/drawing/2014/main" id="{00000000-0008-0000-0200-000045000000}"/>
              </a:ext>
            </a:extLst>
          </xdr:cNvPr>
          <xdr:cNvSpPr txBox="1"/>
        </xdr:nvSpPr>
        <xdr:spPr>
          <a:xfrm>
            <a:off x="676275" y="3390900"/>
            <a:ext cx="1047750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Salvar</a:t>
            </a:r>
          </a:p>
        </xdr:txBody>
      </xdr:sp>
    </xdr:grpSp>
    <xdr:clientData/>
  </xdr:twoCellAnchor>
  <xdr:twoCellAnchor editAs="absolute">
    <xdr:from>
      <xdr:col>0</xdr:col>
      <xdr:colOff>118110</xdr:colOff>
      <xdr:row>27</xdr:row>
      <xdr:rowOff>184785</xdr:rowOff>
    </xdr:from>
    <xdr:to>
      <xdr:col>2</xdr:col>
      <xdr:colOff>339517</xdr:colOff>
      <xdr:row>27</xdr:row>
      <xdr:rowOff>184785</xdr:rowOff>
    </xdr:to>
    <xdr:cxnSp macro="">
      <xdr:nvCxnSpPr>
        <xdr:cNvPr id="70" name="Conector reto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CxnSpPr/>
      </xdr:nvCxnSpPr>
      <xdr:spPr>
        <a:xfrm>
          <a:off x="123825" y="5314950"/>
          <a:ext cx="1495425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224417</xdr:colOff>
      <xdr:row>28</xdr:row>
      <xdr:rowOff>152401</xdr:rowOff>
    </xdr:from>
    <xdr:to>
      <xdr:col>2</xdr:col>
      <xdr:colOff>453817</xdr:colOff>
      <xdr:row>31</xdr:row>
      <xdr:rowOff>34290</xdr:rowOff>
    </xdr:to>
    <xdr:grpSp>
      <xdr:nvGrpSpPr>
        <xdr:cNvPr id="71" name="Agrupar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GrpSpPr/>
      </xdr:nvGrpSpPr>
      <xdr:grpSpPr>
        <a:xfrm>
          <a:off x="224417" y="5486401"/>
          <a:ext cx="1467650" cy="453389"/>
          <a:chOff x="219076" y="3371851"/>
          <a:chExt cx="1504949" cy="447674"/>
        </a:xfrm>
      </xdr:grpSpPr>
      <xdr:pic macro="[0]!ATUALIZAR_BD">
        <xdr:nvPicPr>
          <xdr:cNvPr id="72" name="Imagem 71">
            <a:extLst>
              <a:ext uri="{FF2B5EF4-FFF2-40B4-BE49-F238E27FC236}">
                <a16:creationId xmlns:a16="http://schemas.microsoft.com/office/drawing/2014/main" id="{00000000-0008-0000-0200-00004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19076" y="3371851"/>
            <a:ext cx="438150" cy="438150"/>
          </a:xfrm>
          <a:prstGeom prst="rect">
            <a:avLst/>
          </a:prstGeom>
        </xdr:spPr>
      </xdr:pic>
      <xdr:sp macro="[0]!ATUALIZAR_BD" textlink="">
        <xdr:nvSpPr>
          <xdr:cNvPr id="73" name="CaixaDeTexto 72">
            <a:extLst>
              <a:ext uri="{FF2B5EF4-FFF2-40B4-BE49-F238E27FC236}">
                <a16:creationId xmlns:a16="http://schemas.microsoft.com/office/drawing/2014/main" id="{00000000-0008-0000-0200-000049000000}"/>
              </a:ext>
            </a:extLst>
          </xdr:cNvPr>
          <xdr:cNvSpPr txBox="1"/>
        </xdr:nvSpPr>
        <xdr:spPr>
          <a:xfrm>
            <a:off x="676275" y="3390900"/>
            <a:ext cx="1047750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Atualizar</a:t>
            </a:r>
          </a:p>
        </xdr:txBody>
      </xdr:sp>
    </xdr:grpSp>
    <xdr:clientData/>
  </xdr:twoCellAnchor>
  <xdr:twoCellAnchor>
    <xdr:from>
      <xdr:col>0</xdr:col>
      <xdr:colOff>123825</xdr:colOff>
      <xdr:row>31</xdr:row>
      <xdr:rowOff>180975</xdr:rowOff>
    </xdr:from>
    <xdr:to>
      <xdr:col>2</xdr:col>
      <xdr:colOff>347173</xdr:colOff>
      <xdr:row>31</xdr:row>
      <xdr:rowOff>180975</xdr:rowOff>
    </xdr:to>
    <xdr:cxnSp macro="">
      <xdr:nvCxnSpPr>
        <xdr:cNvPr id="74" name="Conector reto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CxnSpPr/>
      </xdr:nvCxnSpPr>
      <xdr:spPr>
        <a:xfrm>
          <a:off x="123825" y="5976092"/>
          <a:ext cx="1469610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224417</xdr:colOff>
      <xdr:row>32</xdr:row>
      <xdr:rowOff>148591</xdr:rowOff>
    </xdr:from>
    <xdr:to>
      <xdr:col>2</xdr:col>
      <xdr:colOff>453817</xdr:colOff>
      <xdr:row>35</xdr:row>
      <xdr:rowOff>32385</xdr:rowOff>
    </xdr:to>
    <xdr:grpSp>
      <xdr:nvGrpSpPr>
        <xdr:cNvPr id="75" name="Agrupar 74">
          <a:hlinkClick xmlns:r="http://schemas.openxmlformats.org/officeDocument/2006/relationships" r:id="rId9" tooltip="CONFIGURAÇÃO"/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GrpSpPr/>
      </xdr:nvGrpSpPr>
      <xdr:grpSpPr>
        <a:xfrm>
          <a:off x="224417" y="6244591"/>
          <a:ext cx="1467650" cy="455294"/>
          <a:chOff x="219076" y="3371851"/>
          <a:chExt cx="1504949" cy="447674"/>
        </a:xfrm>
      </xdr:grpSpPr>
      <xdr:pic>
        <xdr:nvPicPr>
          <xdr:cNvPr id="76" name="Imagem 75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19076" y="3371851"/>
            <a:ext cx="438150" cy="438150"/>
          </a:xfrm>
          <a:prstGeom prst="rect">
            <a:avLst/>
          </a:prstGeom>
        </xdr:spPr>
      </xdr:pic>
      <xdr:sp macro="" textlink="">
        <xdr:nvSpPr>
          <xdr:cNvPr id="77" name="CaixaDeTexto 76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SpPr txBox="1"/>
        </xdr:nvSpPr>
        <xdr:spPr>
          <a:xfrm>
            <a:off x="676275" y="3390900"/>
            <a:ext cx="1047750" cy="4286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600" b="1">
                <a:solidFill>
                  <a:schemeClr val="bg1"/>
                </a:solidFill>
              </a:rPr>
              <a:t>Setting</a:t>
            </a:r>
          </a:p>
        </xdr:txBody>
      </xdr:sp>
    </xdr:grpSp>
    <xdr:clientData/>
  </xdr:twoCellAnchor>
  <xdr:twoCellAnchor>
    <xdr:from>
      <xdr:col>0</xdr:col>
      <xdr:colOff>123825</xdr:colOff>
      <xdr:row>35</xdr:row>
      <xdr:rowOff>171450</xdr:rowOff>
    </xdr:from>
    <xdr:to>
      <xdr:col>2</xdr:col>
      <xdr:colOff>338271</xdr:colOff>
      <xdr:row>35</xdr:row>
      <xdr:rowOff>171450</xdr:rowOff>
    </xdr:to>
    <xdr:cxnSp macro="">
      <xdr:nvCxnSpPr>
        <xdr:cNvPr id="78" name="Conector reto 77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CxnSpPr/>
      </xdr:nvCxnSpPr>
      <xdr:spPr>
        <a:xfrm>
          <a:off x="123825" y="6714324"/>
          <a:ext cx="1460708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3</xdr:col>
      <xdr:colOff>184784</xdr:colOff>
      <xdr:row>0</xdr:row>
      <xdr:rowOff>76200</xdr:rowOff>
    </xdr:from>
    <xdr:to>
      <xdr:col>15</xdr:col>
      <xdr:colOff>116792</xdr:colOff>
      <xdr:row>2</xdr:row>
      <xdr:rowOff>108585</xdr:rowOff>
    </xdr:to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/>
      </xdr:nvSpPr>
      <xdr:spPr>
        <a:xfrm>
          <a:off x="2076449" y="76200"/>
          <a:ext cx="7581901" cy="4000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000">
              <a:solidFill>
                <a:schemeClr val="bg1">
                  <a:lumMod val="50000"/>
                </a:schemeClr>
              </a:solidFill>
            </a:rPr>
            <a:t>Gestão de Produção</a:t>
          </a:r>
        </a:p>
      </xdr:txBody>
    </xdr:sp>
    <xdr:clientData/>
  </xdr:twoCellAnchor>
  <xdr:twoCellAnchor editAs="absolute">
    <xdr:from>
      <xdr:col>3</xdr:col>
      <xdr:colOff>146684</xdr:colOff>
      <xdr:row>1</xdr:row>
      <xdr:rowOff>118110</xdr:rowOff>
    </xdr:from>
    <xdr:to>
      <xdr:col>11</xdr:col>
      <xdr:colOff>118253</xdr:colOff>
      <xdr:row>4</xdr:row>
      <xdr:rowOff>186690</xdr:rowOff>
    </xdr:to>
    <xdr:sp macro="" textlink="">
      <xdr:nvSpPr>
        <xdr:cNvPr id="80" name="CaixaDeTexto 79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 txBox="1"/>
      </xdr:nvSpPr>
      <xdr:spPr>
        <a:xfrm>
          <a:off x="2038349" y="314325"/>
          <a:ext cx="5086351" cy="628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BR" sz="4400" b="1">
              <a:solidFill>
                <a:srgbClr val="4B2098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DASHBOARD</a:t>
          </a:r>
          <a:endParaRPr lang="pt-BR" sz="7200">
            <a:solidFill>
              <a:srgbClr val="4B2098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36</xdr:row>
      <xdr:rowOff>147668</xdr:rowOff>
    </xdr:from>
    <xdr:to>
      <xdr:col>2</xdr:col>
      <xdr:colOff>461436</xdr:colOff>
      <xdr:row>44</xdr:row>
      <xdr:rowOff>145701</xdr:rowOff>
    </xdr:to>
    <xdr:pic>
      <xdr:nvPicPr>
        <xdr:cNvPr id="30" name="Imagem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7003763"/>
          <a:ext cx="1743074" cy="1508698"/>
        </a:xfrm>
        <a:prstGeom prst="rect">
          <a:avLst/>
        </a:prstGeom>
      </xdr:spPr>
    </xdr:pic>
    <xdr:clientData/>
  </xdr:twoCellAnchor>
  <xdr:twoCellAnchor editAs="absolute">
    <xdr:from>
      <xdr:col>1</xdr:col>
      <xdr:colOff>227203</xdr:colOff>
      <xdr:row>11</xdr:row>
      <xdr:rowOff>69348</xdr:rowOff>
    </xdr:from>
    <xdr:to>
      <xdr:col>2</xdr:col>
      <xdr:colOff>233360</xdr:colOff>
      <xdr:row>11</xdr:row>
      <xdr:rowOff>69348</xdr:rowOff>
    </xdr:to>
    <xdr:cxnSp macro="">
      <xdr:nvCxnSpPr>
        <xdr:cNvPr id="33" name="Conector reto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CxnSpPr/>
      </xdr:nvCxnSpPr>
      <xdr:spPr>
        <a:xfrm>
          <a:off x="850334" y="2112345"/>
          <a:ext cx="638813" cy="0"/>
        </a:xfrm>
        <a:prstGeom prst="line">
          <a:avLst/>
        </a:prstGeom>
        <a:ln w="19050">
          <a:solidFill>
            <a:schemeClr val="tx1">
              <a:lumMod val="65000"/>
              <a:lumOff val="3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15</xdr:col>
      <xdr:colOff>569719</xdr:colOff>
      <xdr:row>2</xdr:row>
      <xdr:rowOff>148144</xdr:rowOff>
    </xdr:from>
    <xdr:to>
      <xdr:col>21</xdr:col>
      <xdr:colOff>42604</xdr:colOff>
      <xdr:row>5</xdr:row>
      <xdr:rowOff>42604</xdr:rowOff>
    </xdr:to>
    <xdr:sp macro="" textlink="">
      <xdr:nvSpPr>
        <xdr:cNvPr id="81" name="Retângulo 80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/>
      </xdr:nvSpPr>
      <xdr:spPr>
        <a:xfrm>
          <a:off x="9916682" y="522023"/>
          <a:ext cx="2935712" cy="455277"/>
        </a:xfrm>
        <a:prstGeom prst="rect">
          <a:avLst/>
        </a:prstGeom>
        <a:solidFill>
          <a:srgbClr val="4B2098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19</xdr:col>
      <xdr:colOff>582254</xdr:colOff>
      <xdr:row>3</xdr:row>
      <xdr:rowOff>70416</xdr:rowOff>
    </xdr:from>
    <xdr:to>
      <xdr:col>20</xdr:col>
      <xdr:colOff>305192</xdr:colOff>
      <xdr:row>4</xdr:row>
      <xdr:rowOff>106712</xdr:rowOff>
    </xdr:to>
    <xdr:grpSp>
      <xdr:nvGrpSpPr>
        <xdr:cNvPr id="92" name="Agrupar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GrpSpPr/>
      </xdr:nvGrpSpPr>
      <xdr:grpSpPr>
        <a:xfrm>
          <a:off x="12345629" y="641916"/>
          <a:ext cx="342063" cy="226796"/>
          <a:chOff x="11856489" y="619804"/>
          <a:chExt cx="347974" cy="219425"/>
        </a:xfrm>
      </xdr:grpSpPr>
      <xdr:sp macro="[0]!lsLigarTelaCheia" textlink="">
        <xdr:nvSpPr>
          <xdr:cNvPr id="9" name="Retângulo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1856489" y="619804"/>
            <a:ext cx="347974" cy="219425"/>
          </a:xfrm>
          <a:prstGeom prst="rect">
            <a:avLst/>
          </a:prstGeom>
          <a:noFill/>
          <a:ln w="3175">
            <a:solidFill>
              <a:schemeClr val="bg1">
                <a:lumMod val="85000"/>
              </a:schemeClr>
            </a:solidFill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 macro="[0]!lsLigarTelaCheia">
        <xdr:nvPicPr>
          <xdr:cNvPr id="28" name="Imagem 27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946308" y="630252"/>
            <a:ext cx="206523" cy="206523"/>
          </a:xfrm>
          <a:prstGeom prst="rect">
            <a:avLst/>
          </a:prstGeom>
        </xdr:spPr>
      </xdr:pic>
    </xdr:grpSp>
    <xdr:clientData/>
  </xdr:twoCellAnchor>
  <xdr:twoCellAnchor editAs="absolute">
    <xdr:from>
      <xdr:col>19</xdr:col>
      <xdr:colOff>230420</xdr:colOff>
      <xdr:row>3</xdr:row>
      <xdr:rowOff>113015</xdr:rowOff>
    </xdr:from>
    <xdr:to>
      <xdr:col>19</xdr:col>
      <xdr:colOff>497150</xdr:colOff>
      <xdr:row>4</xdr:row>
      <xdr:rowOff>109351</xdr:rowOff>
    </xdr:to>
    <xdr:sp macro="[0]!lsDesligarTelaCheia" textlink="">
      <xdr:nvSpPr>
        <xdr:cNvPr id="79" name="Retângulo 78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/>
      </xdr:nvSpPr>
      <xdr:spPr>
        <a:xfrm>
          <a:off x="12069906" y="673833"/>
          <a:ext cx="266730" cy="183275"/>
        </a:xfrm>
        <a:prstGeom prst="rect">
          <a:avLst/>
        </a:prstGeom>
        <a:noFill/>
        <a:ln w="3175">
          <a:solidFill>
            <a:schemeClr val="bg1">
              <a:lumMod val="85000"/>
            </a:schemeClr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16</xdr:col>
      <xdr:colOff>218736</xdr:colOff>
      <xdr:row>2</xdr:row>
      <xdr:rowOff>148144</xdr:rowOff>
    </xdr:from>
    <xdr:to>
      <xdr:col>18</xdr:col>
      <xdr:colOff>529019</xdr:colOff>
      <xdr:row>5</xdr:row>
      <xdr:rowOff>34325</xdr:rowOff>
    </xdr:to>
    <xdr:sp macro="" textlink="$AA$13">
      <xdr:nvSpPr>
        <xdr:cNvPr id="91" name="CaixaDeTexto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 txBox="1"/>
      </xdr:nvSpPr>
      <xdr:spPr>
        <a:xfrm>
          <a:off x="10188829" y="522023"/>
          <a:ext cx="1556545" cy="4469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01C1957B-634F-4A5D-8F82-25FB4C8F47D0}" type="TxLink">
            <a:rPr lang="en-US" sz="2000" b="1" i="0" u="none" strike="noStrike">
              <a:solidFill>
                <a:schemeClr val="bg1"/>
              </a:solidFill>
              <a:effectLst/>
              <a:latin typeface="Arial Black" panose="020B0A04020102020204" pitchFamily="34" charset="0"/>
              <a:ea typeface="+mn-ea"/>
              <a:cs typeface="Calibri"/>
            </a:rPr>
            <a:pPr algn="ctr"/>
            <a:t>OUT-2021</a:t>
          </a:fld>
          <a:endParaRPr lang="pt-BR" sz="2000" b="1">
            <a:solidFill>
              <a:schemeClr val="bg1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>
    <xdr:from>
      <xdr:col>3</xdr:col>
      <xdr:colOff>231450</xdr:colOff>
      <xdr:row>5</xdr:row>
      <xdr:rowOff>35608</xdr:rowOff>
    </xdr:from>
    <xdr:to>
      <xdr:col>16</xdr:col>
      <xdr:colOff>605328</xdr:colOff>
      <xdr:row>5</xdr:row>
      <xdr:rowOff>35608</xdr:rowOff>
    </xdr:to>
    <xdr:cxnSp macro="">
      <xdr:nvCxnSpPr>
        <xdr:cNvPr id="22" name="Conector reto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CxnSpPr/>
      </xdr:nvCxnSpPr>
      <xdr:spPr>
        <a:xfrm flipH="1">
          <a:off x="2100843" y="970304"/>
          <a:ext cx="8474578" cy="0"/>
        </a:xfrm>
        <a:prstGeom prst="line">
          <a:avLst/>
        </a:prstGeom>
        <a:ln>
          <a:solidFill>
            <a:srgbClr val="4B2098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17804</xdr:colOff>
      <xdr:row>35</xdr:row>
      <xdr:rowOff>124627</xdr:rowOff>
    </xdr:from>
    <xdr:to>
      <xdr:col>19</xdr:col>
      <xdr:colOff>89018</xdr:colOff>
      <xdr:row>51</xdr:row>
      <xdr:rowOff>108247</xdr:rowOff>
    </xdr:to>
    <xdr:graphicFrame macro="">
      <xdr:nvGraphicFramePr>
        <xdr:cNvPr id="88" name="Gráfico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3</xdr:col>
      <xdr:colOff>258153</xdr:colOff>
      <xdr:row>5</xdr:row>
      <xdr:rowOff>106823</xdr:rowOff>
    </xdr:from>
    <xdr:to>
      <xdr:col>15</xdr:col>
      <xdr:colOff>534112</xdr:colOff>
      <xdr:row>9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3" name="Dia">
              <a:extLst>
                <a:ext uri="{FF2B5EF4-FFF2-40B4-BE49-F238E27FC236}">
                  <a16:creationId xmlns:a16="http://schemas.microsoft.com/office/drawing/2014/main" id="{00000000-0008-0000-0200-00005D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15528" y="1059323"/>
              <a:ext cx="7705459" cy="65517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 editAs="oneCell">
    <xdr:from>
      <xdr:col>15</xdr:col>
      <xdr:colOff>578620</xdr:colOff>
      <xdr:row>5</xdr:row>
      <xdr:rowOff>115726</xdr:rowOff>
    </xdr:from>
    <xdr:to>
      <xdr:col>21</xdr:col>
      <xdr:colOff>53411</xdr:colOff>
      <xdr:row>9</xdr:row>
      <xdr:rowOff>35609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5" name="Mês">
              <a:extLst>
                <a:ext uri="{FF2B5EF4-FFF2-40B4-BE49-F238E27FC236}">
                  <a16:creationId xmlns:a16="http://schemas.microsoft.com/office/drawing/2014/main" id="{00000000-0008-0000-0200-00005F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ê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865495" y="1068226"/>
              <a:ext cx="2913316" cy="6818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  <xdr:twoCellAnchor>
    <xdr:from>
      <xdr:col>3</xdr:col>
      <xdr:colOff>232037</xdr:colOff>
      <xdr:row>9</xdr:row>
      <xdr:rowOff>108585</xdr:rowOff>
    </xdr:from>
    <xdr:to>
      <xdr:col>4</xdr:col>
      <xdr:colOff>560819</xdr:colOff>
      <xdr:row>19</xdr:row>
      <xdr:rowOff>108584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GrpSpPr/>
      </xdr:nvGrpSpPr>
      <xdr:grpSpPr>
        <a:xfrm>
          <a:off x="2089412" y="1823085"/>
          <a:ext cx="947907" cy="1904999"/>
          <a:chOff x="2101430" y="1791038"/>
          <a:chExt cx="951912" cy="1869392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" name="Retângulo: Cantos Arredondados 10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00:00</a:t>
            </a:r>
          </a:p>
        </xdr:txBody>
      </xdr:sp>
      <xdr:pic>
        <xdr:nvPicPr>
          <xdr:cNvPr id="40" name="Imagem 39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">
        <xdr:nvSpPr>
          <xdr:cNvPr id="97" name="CaixaDeTexto 96">
            <a:extLst>
              <a:ext uri="{FF2B5EF4-FFF2-40B4-BE49-F238E27FC236}">
                <a16:creationId xmlns:a16="http://schemas.microsoft.com/office/drawing/2014/main" id="{00000000-0008-0000-0200-000061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t>15</a:t>
            </a:r>
          </a:p>
        </xdr:txBody>
      </xdr:sp>
    </xdr:grpSp>
    <xdr:clientData/>
  </xdr:twoCellAnchor>
  <xdr:twoCellAnchor>
    <xdr:from>
      <xdr:col>5</xdr:col>
      <xdr:colOff>79717</xdr:colOff>
      <xdr:row>9</xdr:row>
      <xdr:rowOff>108585</xdr:rowOff>
    </xdr:from>
    <xdr:to>
      <xdr:col>6</xdr:col>
      <xdr:colOff>408498</xdr:colOff>
      <xdr:row>19</xdr:row>
      <xdr:rowOff>108584</xdr:rowOff>
    </xdr:to>
    <xdr:grpSp>
      <xdr:nvGrpSpPr>
        <xdr:cNvPr id="98" name="Grupo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GrpSpPr/>
      </xdr:nvGrpSpPr>
      <xdr:grpSpPr>
        <a:xfrm>
          <a:off x="3175342" y="1823085"/>
          <a:ext cx="947906" cy="1904999"/>
          <a:chOff x="2101430" y="1791038"/>
          <a:chExt cx="951912" cy="1869392"/>
        </a:xfrm>
      </xdr:grpSpPr>
      <xdr:sp macro="" textlink="">
        <xdr:nvSpPr>
          <xdr:cNvPr id="99" name="Retângulo: Cantos Arredondados 2">
            <a:extLst>
              <a:ext uri="{FF2B5EF4-FFF2-40B4-BE49-F238E27FC236}">
                <a16:creationId xmlns:a16="http://schemas.microsoft.com/office/drawing/2014/main" id="{00000000-0008-0000-0200-000063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0" name="Retângulo: Cantos Arredondados 10">
            <a:extLst>
              <a:ext uri="{FF2B5EF4-FFF2-40B4-BE49-F238E27FC236}">
                <a16:creationId xmlns:a16="http://schemas.microsoft.com/office/drawing/2014/main" id="{00000000-0008-0000-0200-000064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1" name="CaixaDeTexto 100">
            <a:extLst>
              <a:ext uri="{FF2B5EF4-FFF2-40B4-BE49-F238E27FC236}">
                <a16:creationId xmlns:a16="http://schemas.microsoft.com/office/drawing/2014/main" id="{00000000-0008-0000-0200-000065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00:30</a:t>
            </a:r>
          </a:p>
        </xdr:txBody>
      </xdr:sp>
      <xdr:pic>
        <xdr:nvPicPr>
          <xdr:cNvPr id="102" name="Imagem 101">
            <a:extLst>
              <a:ext uri="{FF2B5EF4-FFF2-40B4-BE49-F238E27FC236}">
                <a16:creationId xmlns:a16="http://schemas.microsoft.com/office/drawing/2014/main" id="{00000000-0008-0000-0200-00006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">
        <xdr:nvSpPr>
          <xdr:cNvPr id="103" name="CaixaDeTexto 102">
            <a:extLst>
              <a:ext uri="{FF2B5EF4-FFF2-40B4-BE49-F238E27FC236}">
                <a16:creationId xmlns:a16="http://schemas.microsoft.com/office/drawing/2014/main" id="{00000000-0008-0000-0200-000067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t>1</a:t>
            </a:r>
          </a:p>
        </xdr:txBody>
      </xdr:sp>
    </xdr:grpSp>
    <xdr:clientData/>
  </xdr:twoCellAnchor>
  <xdr:twoCellAnchor>
    <xdr:from>
      <xdr:col>6</xdr:col>
      <xdr:colOff>550527</xdr:colOff>
      <xdr:row>9</xdr:row>
      <xdr:rowOff>108585</xdr:rowOff>
    </xdr:from>
    <xdr:to>
      <xdr:col>8</xdr:col>
      <xdr:colOff>256177</xdr:colOff>
      <xdr:row>19</xdr:row>
      <xdr:rowOff>108584</xdr:rowOff>
    </xdr:to>
    <xdr:grpSp>
      <xdr:nvGrpSpPr>
        <xdr:cNvPr id="104" name="Grupo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GrpSpPr/>
      </xdr:nvGrpSpPr>
      <xdr:grpSpPr>
        <a:xfrm>
          <a:off x="4265277" y="1823085"/>
          <a:ext cx="943900" cy="1904999"/>
          <a:chOff x="2101430" y="1791038"/>
          <a:chExt cx="951912" cy="1869392"/>
        </a:xfrm>
      </xdr:grpSpPr>
      <xdr:sp macro="" textlink="">
        <xdr:nvSpPr>
          <xdr:cNvPr id="105" name="Retângulo: Cantos Arredondados 2">
            <a:extLst>
              <a:ext uri="{FF2B5EF4-FFF2-40B4-BE49-F238E27FC236}">
                <a16:creationId xmlns:a16="http://schemas.microsoft.com/office/drawing/2014/main" id="{00000000-0008-0000-0200-000069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6" name="Retângulo: Cantos Arredondados 10">
            <a:extLst>
              <a:ext uri="{FF2B5EF4-FFF2-40B4-BE49-F238E27FC236}">
                <a16:creationId xmlns:a16="http://schemas.microsoft.com/office/drawing/2014/main" id="{00000000-0008-0000-0200-00006A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7" name="CaixaDeTexto 106">
            <a:extLst>
              <a:ext uri="{FF2B5EF4-FFF2-40B4-BE49-F238E27FC236}">
                <a16:creationId xmlns:a16="http://schemas.microsoft.com/office/drawing/2014/main" id="{00000000-0008-0000-0200-00006B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01:00</a:t>
            </a:r>
          </a:p>
        </xdr:txBody>
      </xdr:sp>
      <xdr:pic>
        <xdr:nvPicPr>
          <xdr:cNvPr id="108" name="Imagem 107">
            <a:extLst>
              <a:ext uri="{FF2B5EF4-FFF2-40B4-BE49-F238E27FC236}">
                <a16:creationId xmlns:a16="http://schemas.microsoft.com/office/drawing/2014/main" id="{00000000-0008-0000-0200-00006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09" name="CaixaDeTexto 108">
            <a:extLst>
              <a:ext uri="{FF2B5EF4-FFF2-40B4-BE49-F238E27FC236}">
                <a16:creationId xmlns:a16="http://schemas.microsoft.com/office/drawing/2014/main" id="{00000000-0008-0000-0200-00006D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8</xdr:col>
      <xdr:colOff>398206</xdr:colOff>
      <xdr:row>9</xdr:row>
      <xdr:rowOff>108585</xdr:rowOff>
    </xdr:from>
    <xdr:to>
      <xdr:col>10</xdr:col>
      <xdr:colOff>103857</xdr:colOff>
      <xdr:row>19</xdr:row>
      <xdr:rowOff>108584</xdr:rowOff>
    </xdr:to>
    <xdr:grpSp>
      <xdr:nvGrpSpPr>
        <xdr:cNvPr id="110" name="Grupo 109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GrpSpPr/>
      </xdr:nvGrpSpPr>
      <xdr:grpSpPr>
        <a:xfrm>
          <a:off x="5351206" y="1823085"/>
          <a:ext cx="943901" cy="1904999"/>
          <a:chOff x="2101430" y="1791038"/>
          <a:chExt cx="951912" cy="1869392"/>
        </a:xfrm>
      </xdr:grpSpPr>
      <xdr:sp macro="" textlink="">
        <xdr:nvSpPr>
          <xdr:cNvPr id="111" name="Retângulo: Cantos Arredondados 2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2" name="Retângulo: Cantos Arredondados 10">
            <a:extLst>
              <a:ext uri="{FF2B5EF4-FFF2-40B4-BE49-F238E27FC236}">
                <a16:creationId xmlns:a16="http://schemas.microsoft.com/office/drawing/2014/main" id="{00000000-0008-0000-0200-000070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3" name="CaixaDeTexto 112">
            <a:extLst>
              <a:ext uri="{FF2B5EF4-FFF2-40B4-BE49-F238E27FC236}">
                <a16:creationId xmlns:a16="http://schemas.microsoft.com/office/drawing/2014/main" id="{00000000-0008-0000-0200-000071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01:30</a:t>
            </a:r>
          </a:p>
        </xdr:txBody>
      </xdr:sp>
      <xdr:pic>
        <xdr:nvPicPr>
          <xdr:cNvPr id="114" name="Imagem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15" name="CaixaDeTexto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10</xdr:col>
      <xdr:colOff>245886</xdr:colOff>
      <xdr:row>9</xdr:row>
      <xdr:rowOff>108585</xdr:rowOff>
    </xdr:from>
    <xdr:to>
      <xdr:col>11</xdr:col>
      <xdr:colOff>574667</xdr:colOff>
      <xdr:row>19</xdr:row>
      <xdr:rowOff>108584</xdr:rowOff>
    </xdr:to>
    <xdr:grpSp>
      <xdr:nvGrpSpPr>
        <xdr:cNvPr id="116" name="Grupo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6437136" y="1823085"/>
          <a:ext cx="947906" cy="1904999"/>
          <a:chOff x="2101430" y="1791038"/>
          <a:chExt cx="951912" cy="1869392"/>
        </a:xfrm>
      </xdr:grpSpPr>
      <xdr:sp macro="" textlink="">
        <xdr:nvSpPr>
          <xdr:cNvPr id="117" name="Retângulo: Cantos Arredondados 2">
            <a:extLst>
              <a:ext uri="{FF2B5EF4-FFF2-40B4-BE49-F238E27FC236}">
                <a16:creationId xmlns:a16="http://schemas.microsoft.com/office/drawing/2014/main" id="{00000000-0008-0000-0200-000075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8" name="Retângulo: Cantos Arredondados 10">
            <a:extLst>
              <a:ext uri="{FF2B5EF4-FFF2-40B4-BE49-F238E27FC236}">
                <a16:creationId xmlns:a16="http://schemas.microsoft.com/office/drawing/2014/main" id="{00000000-0008-0000-0200-000076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19" name="CaixaDeTexto 118">
            <a:extLst>
              <a:ext uri="{FF2B5EF4-FFF2-40B4-BE49-F238E27FC236}">
                <a16:creationId xmlns:a16="http://schemas.microsoft.com/office/drawing/2014/main" id="{00000000-0008-0000-0200-000077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04:00</a:t>
            </a:r>
          </a:p>
        </xdr:txBody>
      </xdr:sp>
      <xdr:pic>
        <xdr:nvPicPr>
          <xdr:cNvPr id="120" name="Imagem 119">
            <a:extLst>
              <a:ext uri="{FF2B5EF4-FFF2-40B4-BE49-F238E27FC236}">
                <a16:creationId xmlns:a16="http://schemas.microsoft.com/office/drawing/2014/main" id="{00000000-0008-0000-0200-00007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21" name="CaixaDeTexto 120">
            <a:extLst>
              <a:ext uri="{FF2B5EF4-FFF2-40B4-BE49-F238E27FC236}">
                <a16:creationId xmlns:a16="http://schemas.microsoft.com/office/drawing/2014/main" id="{00000000-0008-0000-0200-000079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12</xdr:col>
      <xdr:colOff>93565</xdr:colOff>
      <xdr:row>9</xdr:row>
      <xdr:rowOff>108585</xdr:rowOff>
    </xdr:from>
    <xdr:to>
      <xdr:col>13</xdr:col>
      <xdr:colOff>422346</xdr:colOff>
      <xdr:row>19</xdr:row>
      <xdr:rowOff>108584</xdr:rowOff>
    </xdr:to>
    <xdr:grpSp>
      <xdr:nvGrpSpPr>
        <xdr:cNvPr id="122" name="Grupo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GrpSpPr/>
      </xdr:nvGrpSpPr>
      <xdr:grpSpPr>
        <a:xfrm>
          <a:off x="7523065" y="1823085"/>
          <a:ext cx="947906" cy="1904999"/>
          <a:chOff x="2101430" y="1791038"/>
          <a:chExt cx="951912" cy="1869392"/>
        </a:xfrm>
      </xdr:grpSpPr>
      <xdr:sp macro="" textlink="">
        <xdr:nvSpPr>
          <xdr:cNvPr id="123" name="Retângulo: Cantos Arredondados 2">
            <a:extLst>
              <a:ext uri="{FF2B5EF4-FFF2-40B4-BE49-F238E27FC236}">
                <a16:creationId xmlns:a16="http://schemas.microsoft.com/office/drawing/2014/main" id="{00000000-0008-0000-0200-00007B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24" name="Retângulo: Cantos Arredondados 10">
            <a:extLst>
              <a:ext uri="{FF2B5EF4-FFF2-40B4-BE49-F238E27FC236}">
                <a16:creationId xmlns:a16="http://schemas.microsoft.com/office/drawing/2014/main" id="{00000000-0008-0000-0200-00007C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25" name="CaixaDeTexto 124">
            <a:extLst>
              <a:ext uri="{FF2B5EF4-FFF2-40B4-BE49-F238E27FC236}">
                <a16:creationId xmlns:a16="http://schemas.microsoft.com/office/drawing/2014/main" id="{00000000-0008-0000-0200-00007D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06:00</a:t>
            </a:r>
          </a:p>
        </xdr:txBody>
      </xdr:sp>
      <xdr:pic>
        <xdr:nvPicPr>
          <xdr:cNvPr id="126" name="Imagem 125">
            <a:extLst>
              <a:ext uri="{FF2B5EF4-FFF2-40B4-BE49-F238E27FC236}">
                <a16:creationId xmlns:a16="http://schemas.microsoft.com/office/drawing/2014/main" id="{00000000-0008-0000-0200-00007E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27" name="CaixaDeTexto 126">
            <a:extLst>
              <a:ext uri="{FF2B5EF4-FFF2-40B4-BE49-F238E27FC236}">
                <a16:creationId xmlns:a16="http://schemas.microsoft.com/office/drawing/2014/main" id="{00000000-0008-0000-0200-00007F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13</xdr:col>
      <xdr:colOff>564375</xdr:colOff>
      <xdr:row>9</xdr:row>
      <xdr:rowOff>108585</xdr:rowOff>
    </xdr:from>
    <xdr:to>
      <xdr:col>15</xdr:col>
      <xdr:colOff>270025</xdr:colOff>
      <xdr:row>19</xdr:row>
      <xdr:rowOff>108584</xdr:rowOff>
    </xdr:to>
    <xdr:grpSp>
      <xdr:nvGrpSpPr>
        <xdr:cNvPr id="128" name="Grupo 127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GrpSpPr/>
      </xdr:nvGrpSpPr>
      <xdr:grpSpPr>
        <a:xfrm>
          <a:off x="8613000" y="1823085"/>
          <a:ext cx="943900" cy="1904999"/>
          <a:chOff x="2101430" y="1791038"/>
          <a:chExt cx="951912" cy="1869392"/>
        </a:xfrm>
      </xdr:grpSpPr>
      <xdr:sp macro="" textlink="">
        <xdr:nvSpPr>
          <xdr:cNvPr id="129" name="Retângulo: Cantos Arredondados 2">
            <a:extLst>
              <a:ext uri="{FF2B5EF4-FFF2-40B4-BE49-F238E27FC236}">
                <a16:creationId xmlns:a16="http://schemas.microsoft.com/office/drawing/2014/main" id="{00000000-0008-0000-0200-000081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0" name="Retângulo: Cantos Arredondados 10">
            <a:extLst>
              <a:ext uri="{FF2B5EF4-FFF2-40B4-BE49-F238E27FC236}">
                <a16:creationId xmlns:a16="http://schemas.microsoft.com/office/drawing/2014/main" id="{00000000-0008-0000-0200-000082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1" name="CaixaDeTexto 130">
            <a:extLst>
              <a:ext uri="{FF2B5EF4-FFF2-40B4-BE49-F238E27FC236}">
                <a16:creationId xmlns:a16="http://schemas.microsoft.com/office/drawing/2014/main" id="{00000000-0008-0000-0200-000083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07:30</a:t>
            </a:r>
          </a:p>
        </xdr:txBody>
      </xdr:sp>
      <xdr:pic>
        <xdr:nvPicPr>
          <xdr:cNvPr id="132" name="Imagem 131">
            <a:extLst>
              <a:ext uri="{FF2B5EF4-FFF2-40B4-BE49-F238E27FC236}">
                <a16:creationId xmlns:a16="http://schemas.microsoft.com/office/drawing/2014/main" id="{00000000-0008-0000-0200-00008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33" name="CaixaDeTexto 132">
            <a:extLst>
              <a:ext uri="{FF2B5EF4-FFF2-40B4-BE49-F238E27FC236}">
                <a16:creationId xmlns:a16="http://schemas.microsoft.com/office/drawing/2014/main" id="{00000000-0008-0000-0200-000085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15</xdr:col>
      <xdr:colOff>412054</xdr:colOff>
      <xdr:row>9</xdr:row>
      <xdr:rowOff>108585</xdr:rowOff>
    </xdr:from>
    <xdr:to>
      <xdr:col>17</xdr:col>
      <xdr:colOff>117705</xdr:colOff>
      <xdr:row>19</xdr:row>
      <xdr:rowOff>108584</xdr:rowOff>
    </xdr:to>
    <xdr:grpSp>
      <xdr:nvGrpSpPr>
        <xdr:cNvPr id="134" name="Grupo 133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GrpSpPr/>
      </xdr:nvGrpSpPr>
      <xdr:grpSpPr>
        <a:xfrm>
          <a:off x="9698929" y="1823085"/>
          <a:ext cx="943901" cy="1904999"/>
          <a:chOff x="2101430" y="1791038"/>
          <a:chExt cx="951912" cy="1869392"/>
        </a:xfrm>
      </xdr:grpSpPr>
      <xdr:sp macro="" textlink="">
        <xdr:nvSpPr>
          <xdr:cNvPr id="135" name="Retângulo: Cantos Arredondados 2">
            <a:extLst>
              <a:ext uri="{FF2B5EF4-FFF2-40B4-BE49-F238E27FC236}">
                <a16:creationId xmlns:a16="http://schemas.microsoft.com/office/drawing/2014/main" id="{00000000-0008-0000-0200-000087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6" name="Retângulo: Cantos Arredondados 10">
            <a:extLst>
              <a:ext uri="{FF2B5EF4-FFF2-40B4-BE49-F238E27FC236}">
                <a16:creationId xmlns:a16="http://schemas.microsoft.com/office/drawing/2014/main" id="{00000000-0008-0000-0200-000088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7" name="CaixaDeTexto 136">
            <a:extLst>
              <a:ext uri="{FF2B5EF4-FFF2-40B4-BE49-F238E27FC236}">
                <a16:creationId xmlns:a16="http://schemas.microsoft.com/office/drawing/2014/main" id="{00000000-0008-0000-0200-000089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08:30</a:t>
            </a:r>
          </a:p>
        </xdr:txBody>
      </xdr:sp>
      <xdr:pic>
        <xdr:nvPicPr>
          <xdr:cNvPr id="138" name="Imagem 137">
            <a:extLst>
              <a:ext uri="{FF2B5EF4-FFF2-40B4-BE49-F238E27FC236}">
                <a16:creationId xmlns:a16="http://schemas.microsoft.com/office/drawing/2014/main" id="{00000000-0008-0000-0200-00008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39" name="CaixaDeTexto 138">
            <a:extLst>
              <a:ext uri="{FF2B5EF4-FFF2-40B4-BE49-F238E27FC236}">
                <a16:creationId xmlns:a16="http://schemas.microsoft.com/office/drawing/2014/main" id="{00000000-0008-0000-0200-00008B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17</xdr:col>
      <xdr:colOff>259734</xdr:colOff>
      <xdr:row>9</xdr:row>
      <xdr:rowOff>108585</xdr:rowOff>
    </xdr:from>
    <xdr:to>
      <xdr:col>18</xdr:col>
      <xdr:colOff>588515</xdr:colOff>
      <xdr:row>19</xdr:row>
      <xdr:rowOff>108584</xdr:rowOff>
    </xdr:to>
    <xdr:grpSp>
      <xdr:nvGrpSpPr>
        <xdr:cNvPr id="140" name="Grupo 139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GrpSpPr/>
      </xdr:nvGrpSpPr>
      <xdr:grpSpPr>
        <a:xfrm>
          <a:off x="10784859" y="1823085"/>
          <a:ext cx="947906" cy="1904999"/>
          <a:chOff x="2101430" y="1791038"/>
          <a:chExt cx="951912" cy="1869392"/>
        </a:xfrm>
      </xdr:grpSpPr>
      <xdr:sp macro="" textlink="">
        <xdr:nvSpPr>
          <xdr:cNvPr id="141" name="Retângulo: Cantos Arredondados 2">
            <a:extLst>
              <a:ext uri="{FF2B5EF4-FFF2-40B4-BE49-F238E27FC236}">
                <a16:creationId xmlns:a16="http://schemas.microsoft.com/office/drawing/2014/main" id="{00000000-0008-0000-0200-00008D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2" name="Retângulo: Cantos Arredondados 10">
            <a:extLst>
              <a:ext uri="{FF2B5EF4-FFF2-40B4-BE49-F238E27FC236}">
                <a16:creationId xmlns:a16="http://schemas.microsoft.com/office/drawing/2014/main" id="{00000000-0008-0000-0200-00008E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3" name="CaixaDeTexto 142">
            <a:extLst>
              <a:ext uri="{FF2B5EF4-FFF2-40B4-BE49-F238E27FC236}">
                <a16:creationId xmlns:a16="http://schemas.microsoft.com/office/drawing/2014/main" id="{00000000-0008-0000-0200-00008F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09:30</a:t>
            </a:r>
          </a:p>
        </xdr:txBody>
      </xdr:sp>
      <xdr:pic>
        <xdr:nvPicPr>
          <xdr:cNvPr id="144" name="Imagem 143">
            <a:extLst>
              <a:ext uri="{FF2B5EF4-FFF2-40B4-BE49-F238E27FC236}">
                <a16:creationId xmlns:a16="http://schemas.microsoft.com/office/drawing/2014/main" id="{00000000-0008-0000-0200-00009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45" name="CaixaDeTexto 144">
            <a:extLst>
              <a:ext uri="{FF2B5EF4-FFF2-40B4-BE49-F238E27FC236}">
                <a16:creationId xmlns:a16="http://schemas.microsoft.com/office/drawing/2014/main" id="{00000000-0008-0000-0200-000091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19</xdr:col>
      <xdr:colOff>107411</xdr:colOff>
      <xdr:row>9</xdr:row>
      <xdr:rowOff>108585</xdr:rowOff>
    </xdr:from>
    <xdr:to>
      <xdr:col>21</xdr:col>
      <xdr:colOff>89019</xdr:colOff>
      <xdr:row>19</xdr:row>
      <xdr:rowOff>108584</xdr:rowOff>
    </xdr:to>
    <xdr:grpSp>
      <xdr:nvGrpSpPr>
        <xdr:cNvPr id="146" name="Grupo 145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GrpSpPr/>
      </xdr:nvGrpSpPr>
      <xdr:grpSpPr>
        <a:xfrm>
          <a:off x="11870786" y="1823085"/>
          <a:ext cx="943633" cy="1904999"/>
          <a:chOff x="2101430" y="1791038"/>
          <a:chExt cx="951912" cy="1869392"/>
        </a:xfrm>
      </xdr:grpSpPr>
      <xdr:sp macro="" textlink="">
        <xdr:nvSpPr>
          <xdr:cNvPr id="147" name="Retângulo: Cantos Arredondados 2">
            <a:extLst>
              <a:ext uri="{FF2B5EF4-FFF2-40B4-BE49-F238E27FC236}">
                <a16:creationId xmlns:a16="http://schemas.microsoft.com/office/drawing/2014/main" id="{00000000-0008-0000-0200-000093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8" name="Retângulo: Cantos Arredondados 10">
            <a:extLst>
              <a:ext uri="{FF2B5EF4-FFF2-40B4-BE49-F238E27FC236}">
                <a16:creationId xmlns:a16="http://schemas.microsoft.com/office/drawing/2014/main" id="{00000000-0008-0000-0200-000094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49" name="CaixaDeTexto 148">
            <a:extLst>
              <a:ext uri="{FF2B5EF4-FFF2-40B4-BE49-F238E27FC236}">
                <a16:creationId xmlns:a16="http://schemas.microsoft.com/office/drawing/2014/main" id="{00000000-0008-0000-0200-000095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10:30</a:t>
            </a:r>
          </a:p>
        </xdr:txBody>
      </xdr:sp>
      <xdr:pic>
        <xdr:nvPicPr>
          <xdr:cNvPr id="150" name="Imagem 149">
            <a:extLst>
              <a:ext uri="{FF2B5EF4-FFF2-40B4-BE49-F238E27FC236}">
                <a16:creationId xmlns:a16="http://schemas.microsoft.com/office/drawing/2014/main" id="{00000000-0008-0000-0200-00009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51" name="CaixaDeTexto 150">
            <a:extLst>
              <a:ext uri="{FF2B5EF4-FFF2-40B4-BE49-F238E27FC236}">
                <a16:creationId xmlns:a16="http://schemas.microsoft.com/office/drawing/2014/main" id="{00000000-0008-0000-0200-000097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3</xdr:col>
      <xdr:colOff>232037</xdr:colOff>
      <xdr:row>20</xdr:row>
      <xdr:rowOff>64076</xdr:rowOff>
    </xdr:from>
    <xdr:to>
      <xdr:col>4</xdr:col>
      <xdr:colOff>560819</xdr:colOff>
      <xdr:row>30</xdr:row>
      <xdr:rowOff>64075</xdr:rowOff>
    </xdr:to>
    <xdr:grpSp>
      <xdr:nvGrpSpPr>
        <xdr:cNvPr id="152" name="Grupo 151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GrpSpPr/>
      </xdr:nvGrpSpPr>
      <xdr:grpSpPr>
        <a:xfrm>
          <a:off x="2089412" y="3874076"/>
          <a:ext cx="947907" cy="1904999"/>
          <a:chOff x="2101430" y="1791038"/>
          <a:chExt cx="951912" cy="1869392"/>
        </a:xfrm>
      </xdr:grpSpPr>
      <xdr:sp macro="" textlink="">
        <xdr:nvSpPr>
          <xdr:cNvPr id="153" name="Retângulo: Cantos Arredondados 2">
            <a:extLst>
              <a:ext uri="{FF2B5EF4-FFF2-40B4-BE49-F238E27FC236}">
                <a16:creationId xmlns:a16="http://schemas.microsoft.com/office/drawing/2014/main" id="{00000000-0008-0000-0200-000099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54" name="Retângulo: Cantos Arredondados 10">
            <a:extLst>
              <a:ext uri="{FF2B5EF4-FFF2-40B4-BE49-F238E27FC236}">
                <a16:creationId xmlns:a16="http://schemas.microsoft.com/office/drawing/2014/main" id="{00000000-0008-0000-0200-00009A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55" name="CaixaDeTexto 154">
            <a:extLst>
              <a:ext uri="{FF2B5EF4-FFF2-40B4-BE49-F238E27FC236}">
                <a16:creationId xmlns:a16="http://schemas.microsoft.com/office/drawing/2014/main" id="{00000000-0008-0000-0200-00009B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12:00</a:t>
            </a:r>
          </a:p>
        </xdr:txBody>
      </xdr:sp>
      <xdr:pic>
        <xdr:nvPicPr>
          <xdr:cNvPr id="156" name="Imagem 155">
            <a:extLst>
              <a:ext uri="{FF2B5EF4-FFF2-40B4-BE49-F238E27FC236}">
                <a16:creationId xmlns:a16="http://schemas.microsoft.com/office/drawing/2014/main" id="{00000000-0008-0000-0200-00009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57" name="CaixaDeTexto 156">
            <a:extLst>
              <a:ext uri="{FF2B5EF4-FFF2-40B4-BE49-F238E27FC236}">
                <a16:creationId xmlns:a16="http://schemas.microsoft.com/office/drawing/2014/main" id="{00000000-0008-0000-0200-00009D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5</xdr:col>
      <xdr:colOff>79717</xdr:colOff>
      <xdr:row>20</xdr:row>
      <xdr:rowOff>64076</xdr:rowOff>
    </xdr:from>
    <xdr:to>
      <xdr:col>6</xdr:col>
      <xdr:colOff>408498</xdr:colOff>
      <xdr:row>30</xdr:row>
      <xdr:rowOff>64075</xdr:rowOff>
    </xdr:to>
    <xdr:grpSp>
      <xdr:nvGrpSpPr>
        <xdr:cNvPr id="158" name="Grupo 157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GrpSpPr/>
      </xdr:nvGrpSpPr>
      <xdr:grpSpPr>
        <a:xfrm>
          <a:off x="3175342" y="3874076"/>
          <a:ext cx="947906" cy="1904999"/>
          <a:chOff x="2101430" y="1791038"/>
          <a:chExt cx="951912" cy="1869392"/>
        </a:xfrm>
      </xdr:grpSpPr>
      <xdr:sp macro="" textlink="">
        <xdr:nvSpPr>
          <xdr:cNvPr id="159" name="Retângulo: Cantos Arredondados 2">
            <a:extLst>
              <a:ext uri="{FF2B5EF4-FFF2-40B4-BE49-F238E27FC236}">
                <a16:creationId xmlns:a16="http://schemas.microsoft.com/office/drawing/2014/main" id="{00000000-0008-0000-0200-00009F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0" name="Retângulo: Cantos Arredondados 10">
            <a:extLst>
              <a:ext uri="{FF2B5EF4-FFF2-40B4-BE49-F238E27FC236}">
                <a16:creationId xmlns:a16="http://schemas.microsoft.com/office/drawing/2014/main" id="{00000000-0008-0000-0200-0000A0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1" name="CaixaDeTexto 160">
            <a:extLst>
              <a:ext uri="{FF2B5EF4-FFF2-40B4-BE49-F238E27FC236}">
                <a16:creationId xmlns:a16="http://schemas.microsoft.com/office/drawing/2014/main" id="{00000000-0008-0000-0200-0000A1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13:00</a:t>
            </a:r>
          </a:p>
        </xdr:txBody>
      </xdr:sp>
      <xdr:pic>
        <xdr:nvPicPr>
          <xdr:cNvPr id="162" name="Imagem 161">
            <a:extLst>
              <a:ext uri="{FF2B5EF4-FFF2-40B4-BE49-F238E27FC236}">
                <a16:creationId xmlns:a16="http://schemas.microsoft.com/office/drawing/2014/main" id="{00000000-0008-0000-0200-0000A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63" name="CaixaDeTexto 162">
            <a:extLst>
              <a:ext uri="{FF2B5EF4-FFF2-40B4-BE49-F238E27FC236}">
                <a16:creationId xmlns:a16="http://schemas.microsoft.com/office/drawing/2014/main" id="{00000000-0008-0000-0200-0000A3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6</xdr:col>
      <xdr:colOff>550527</xdr:colOff>
      <xdr:row>20</xdr:row>
      <xdr:rowOff>64076</xdr:rowOff>
    </xdr:from>
    <xdr:to>
      <xdr:col>8</xdr:col>
      <xdr:colOff>256177</xdr:colOff>
      <xdr:row>30</xdr:row>
      <xdr:rowOff>64075</xdr:rowOff>
    </xdr:to>
    <xdr:grpSp>
      <xdr:nvGrpSpPr>
        <xdr:cNvPr id="164" name="Grupo 163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GrpSpPr/>
      </xdr:nvGrpSpPr>
      <xdr:grpSpPr>
        <a:xfrm>
          <a:off x="4265277" y="3874076"/>
          <a:ext cx="943900" cy="1904999"/>
          <a:chOff x="2101430" y="1791038"/>
          <a:chExt cx="951912" cy="1869392"/>
        </a:xfrm>
      </xdr:grpSpPr>
      <xdr:sp macro="" textlink="">
        <xdr:nvSpPr>
          <xdr:cNvPr id="165" name="Retângulo: Cantos Arredondados 2">
            <a:extLst>
              <a:ext uri="{FF2B5EF4-FFF2-40B4-BE49-F238E27FC236}">
                <a16:creationId xmlns:a16="http://schemas.microsoft.com/office/drawing/2014/main" id="{00000000-0008-0000-0200-0000A5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6" name="Retângulo: Cantos Arredondados 10">
            <a:extLst>
              <a:ext uri="{FF2B5EF4-FFF2-40B4-BE49-F238E27FC236}">
                <a16:creationId xmlns:a16="http://schemas.microsoft.com/office/drawing/2014/main" id="{00000000-0008-0000-0200-0000A6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7" name="CaixaDeTexto 166">
            <a:extLst>
              <a:ext uri="{FF2B5EF4-FFF2-40B4-BE49-F238E27FC236}">
                <a16:creationId xmlns:a16="http://schemas.microsoft.com/office/drawing/2014/main" id="{00000000-0008-0000-0200-0000A7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14:00</a:t>
            </a:r>
          </a:p>
        </xdr:txBody>
      </xdr:sp>
      <xdr:pic>
        <xdr:nvPicPr>
          <xdr:cNvPr id="168" name="Imagem 167">
            <a:extLst>
              <a:ext uri="{FF2B5EF4-FFF2-40B4-BE49-F238E27FC236}">
                <a16:creationId xmlns:a16="http://schemas.microsoft.com/office/drawing/2014/main" id="{00000000-0008-0000-0200-0000A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69" name="CaixaDeTexto 168">
            <a:extLst>
              <a:ext uri="{FF2B5EF4-FFF2-40B4-BE49-F238E27FC236}">
                <a16:creationId xmlns:a16="http://schemas.microsoft.com/office/drawing/2014/main" id="{00000000-0008-0000-0200-0000A9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8</xdr:col>
      <xdr:colOff>398206</xdr:colOff>
      <xdr:row>20</xdr:row>
      <xdr:rowOff>64076</xdr:rowOff>
    </xdr:from>
    <xdr:to>
      <xdr:col>10</xdr:col>
      <xdr:colOff>103857</xdr:colOff>
      <xdr:row>30</xdr:row>
      <xdr:rowOff>64075</xdr:rowOff>
    </xdr:to>
    <xdr:grpSp>
      <xdr:nvGrpSpPr>
        <xdr:cNvPr id="170" name="Grupo 16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GrpSpPr/>
      </xdr:nvGrpSpPr>
      <xdr:grpSpPr>
        <a:xfrm>
          <a:off x="5351206" y="3874076"/>
          <a:ext cx="943901" cy="1904999"/>
          <a:chOff x="2101430" y="1791038"/>
          <a:chExt cx="951912" cy="1869392"/>
        </a:xfrm>
      </xdr:grpSpPr>
      <xdr:sp macro="" textlink="">
        <xdr:nvSpPr>
          <xdr:cNvPr id="171" name="Retângulo: Cantos Arredondados 2">
            <a:extLst>
              <a:ext uri="{FF2B5EF4-FFF2-40B4-BE49-F238E27FC236}">
                <a16:creationId xmlns:a16="http://schemas.microsoft.com/office/drawing/2014/main" id="{00000000-0008-0000-0200-0000AB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2" name="Retângulo: Cantos Arredondados 10">
            <a:extLst>
              <a:ext uri="{FF2B5EF4-FFF2-40B4-BE49-F238E27FC236}">
                <a16:creationId xmlns:a16="http://schemas.microsoft.com/office/drawing/2014/main" id="{00000000-0008-0000-0200-0000AC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3" name="CaixaDeTexto 172">
            <a:extLst>
              <a:ext uri="{FF2B5EF4-FFF2-40B4-BE49-F238E27FC236}">
                <a16:creationId xmlns:a16="http://schemas.microsoft.com/office/drawing/2014/main" id="{00000000-0008-0000-0200-0000AD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15:00</a:t>
            </a:r>
          </a:p>
        </xdr:txBody>
      </xdr:sp>
      <xdr:pic>
        <xdr:nvPicPr>
          <xdr:cNvPr id="174" name="Imagem 173">
            <a:extLst>
              <a:ext uri="{FF2B5EF4-FFF2-40B4-BE49-F238E27FC236}">
                <a16:creationId xmlns:a16="http://schemas.microsoft.com/office/drawing/2014/main" id="{00000000-0008-0000-0200-0000AE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75" name="CaixaDeTexto 174">
            <a:extLst>
              <a:ext uri="{FF2B5EF4-FFF2-40B4-BE49-F238E27FC236}">
                <a16:creationId xmlns:a16="http://schemas.microsoft.com/office/drawing/2014/main" id="{00000000-0008-0000-0200-0000AF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10</xdr:col>
      <xdr:colOff>245886</xdr:colOff>
      <xdr:row>20</xdr:row>
      <xdr:rowOff>64076</xdr:rowOff>
    </xdr:from>
    <xdr:to>
      <xdr:col>11</xdr:col>
      <xdr:colOff>574667</xdr:colOff>
      <xdr:row>30</xdr:row>
      <xdr:rowOff>64075</xdr:rowOff>
    </xdr:to>
    <xdr:grpSp>
      <xdr:nvGrpSpPr>
        <xdr:cNvPr id="176" name="Grupo 175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GrpSpPr/>
      </xdr:nvGrpSpPr>
      <xdr:grpSpPr>
        <a:xfrm>
          <a:off x="6437136" y="3874076"/>
          <a:ext cx="947906" cy="1904999"/>
          <a:chOff x="2101430" y="1791038"/>
          <a:chExt cx="951912" cy="1869392"/>
        </a:xfrm>
      </xdr:grpSpPr>
      <xdr:sp macro="" textlink="">
        <xdr:nvSpPr>
          <xdr:cNvPr id="177" name="Retângulo: Cantos Arredondados 2">
            <a:extLst>
              <a:ext uri="{FF2B5EF4-FFF2-40B4-BE49-F238E27FC236}">
                <a16:creationId xmlns:a16="http://schemas.microsoft.com/office/drawing/2014/main" id="{00000000-0008-0000-0200-0000B1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8" name="Retângulo: Cantos Arredondados 10">
            <a:extLst>
              <a:ext uri="{FF2B5EF4-FFF2-40B4-BE49-F238E27FC236}">
                <a16:creationId xmlns:a16="http://schemas.microsoft.com/office/drawing/2014/main" id="{00000000-0008-0000-0200-0000B2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9" name="CaixaDeTexto 178">
            <a:extLst>
              <a:ext uri="{FF2B5EF4-FFF2-40B4-BE49-F238E27FC236}">
                <a16:creationId xmlns:a16="http://schemas.microsoft.com/office/drawing/2014/main" id="{00000000-0008-0000-0200-0000B3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16:00</a:t>
            </a:r>
          </a:p>
        </xdr:txBody>
      </xdr:sp>
      <xdr:pic>
        <xdr:nvPicPr>
          <xdr:cNvPr id="180" name="Imagem 179">
            <a:extLst>
              <a:ext uri="{FF2B5EF4-FFF2-40B4-BE49-F238E27FC236}">
                <a16:creationId xmlns:a16="http://schemas.microsoft.com/office/drawing/2014/main" id="{00000000-0008-0000-0200-0000B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81" name="CaixaDeTexto 180">
            <a:extLst>
              <a:ext uri="{FF2B5EF4-FFF2-40B4-BE49-F238E27FC236}">
                <a16:creationId xmlns:a16="http://schemas.microsoft.com/office/drawing/2014/main" id="{00000000-0008-0000-0200-0000B5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12</xdr:col>
      <xdr:colOff>93565</xdr:colOff>
      <xdr:row>20</xdr:row>
      <xdr:rowOff>64076</xdr:rowOff>
    </xdr:from>
    <xdr:to>
      <xdr:col>13</xdr:col>
      <xdr:colOff>422346</xdr:colOff>
      <xdr:row>30</xdr:row>
      <xdr:rowOff>64075</xdr:rowOff>
    </xdr:to>
    <xdr:grpSp>
      <xdr:nvGrpSpPr>
        <xdr:cNvPr id="182" name="Grupo 181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GrpSpPr/>
      </xdr:nvGrpSpPr>
      <xdr:grpSpPr>
        <a:xfrm>
          <a:off x="7523065" y="3874076"/>
          <a:ext cx="947906" cy="1904999"/>
          <a:chOff x="2101430" y="1791038"/>
          <a:chExt cx="951912" cy="1869392"/>
        </a:xfrm>
      </xdr:grpSpPr>
      <xdr:sp macro="" textlink="">
        <xdr:nvSpPr>
          <xdr:cNvPr id="183" name="Retângulo: Cantos Arredondados 2">
            <a:extLst>
              <a:ext uri="{FF2B5EF4-FFF2-40B4-BE49-F238E27FC236}">
                <a16:creationId xmlns:a16="http://schemas.microsoft.com/office/drawing/2014/main" id="{00000000-0008-0000-0200-0000B7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4" name="Retângulo: Cantos Arredondados 10">
            <a:extLst>
              <a:ext uri="{FF2B5EF4-FFF2-40B4-BE49-F238E27FC236}">
                <a16:creationId xmlns:a16="http://schemas.microsoft.com/office/drawing/2014/main" id="{00000000-0008-0000-0200-0000B8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5" name="CaixaDeTexto 184">
            <a:extLst>
              <a:ext uri="{FF2B5EF4-FFF2-40B4-BE49-F238E27FC236}">
                <a16:creationId xmlns:a16="http://schemas.microsoft.com/office/drawing/2014/main" id="{00000000-0008-0000-0200-0000B9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18:00</a:t>
            </a:r>
          </a:p>
        </xdr:txBody>
      </xdr:sp>
      <xdr:pic>
        <xdr:nvPicPr>
          <xdr:cNvPr id="186" name="Imagem 185">
            <a:extLst>
              <a:ext uri="{FF2B5EF4-FFF2-40B4-BE49-F238E27FC236}">
                <a16:creationId xmlns:a16="http://schemas.microsoft.com/office/drawing/2014/main" id="{00000000-0008-0000-0200-0000B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87" name="CaixaDeTexto 186">
            <a:extLst>
              <a:ext uri="{FF2B5EF4-FFF2-40B4-BE49-F238E27FC236}">
                <a16:creationId xmlns:a16="http://schemas.microsoft.com/office/drawing/2014/main" id="{00000000-0008-0000-0200-0000BB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13</xdr:col>
      <xdr:colOff>564375</xdr:colOff>
      <xdr:row>20</xdr:row>
      <xdr:rowOff>64076</xdr:rowOff>
    </xdr:from>
    <xdr:to>
      <xdr:col>15</xdr:col>
      <xdr:colOff>270025</xdr:colOff>
      <xdr:row>30</xdr:row>
      <xdr:rowOff>64075</xdr:rowOff>
    </xdr:to>
    <xdr:grpSp>
      <xdr:nvGrpSpPr>
        <xdr:cNvPr id="188" name="Grupo 187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GrpSpPr/>
      </xdr:nvGrpSpPr>
      <xdr:grpSpPr>
        <a:xfrm>
          <a:off x="8613000" y="3874076"/>
          <a:ext cx="943900" cy="1904999"/>
          <a:chOff x="2101430" y="1791038"/>
          <a:chExt cx="951912" cy="1869392"/>
        </a:xfrm>
      </xdr:grpSpPr>
      <xdr:sp macro="" textlink="">
        <xdr:nvSpPr>
          <xdr:cNvPr id="189" name="Retângulo: Cantos Arredondados 2">
            <a:extLst>
              <a:ext uri="{FF2B5EF4-FFF2-40B4-BE49-F238E27FC236}">
                <a16:creationId xmlns:a16="http://schemas.microsoft.com/office/drawing/2014/main" id="{00000000-0008-0000-0200-0000BD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0" name="Retângulo: Cantos Arredondados 10">
            <a:extLst>
              <a:ext uri="{FF2B5EF4-FFF2-40B4-BE49-F238E27FC236}">
                <a16:creationId xmlns:a16="http://schemas.microsoft.com/office/drawing/2014/main" id="{00000000-0008-0000-0200-0000BE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1" name="CaixaDeTexto 190">
            <a:extLst>
              <a:ext uri="{FF2B5EF4-FFF2-40B4-BE49-F238E27FC236}">
                <a16:creationId xmlns:a16="http://schemas.microsoft.com/office/drawing/2014/main" id="{00000000-0008-0000-0200-0000BF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19:30</a:t>
            </a:r>
          </a:p>
        </xdr:txBody>
      </xdr:sp>
      <xdr:pic>
        <xdr:nvPicPr>
          <xdr:cNvPr id="192" name="Imagem 191">
            <a:extLst>
              <a:ext uri="{FF2B5EF4-FFF2-40B4-BE49-F238E27FC236}">
                <a16:creationId xmlns:a16="http://schemas.microsoft.com/office/drawing/2014/main" id="{00000000-0008-0000-0200-0000C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93" name="CaixaDeTexto 192">
            <a:extLst>
              <a:ext uri="{FF2B5EF4-FFF2-40B4-BE49-F238E27FC236}">
                <a16:creationId xmlns:a16="http://schemas.microsoft.com/office/drawing/2014/main" id="{00000000-0008-0000-0200-0000C1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15</xdr:col>
      <xdr:colOff>412054</xdr:colOff>
      <xdr:row>20</xdr:row>
      <xdr:rowOff>64076</xdr:rowOff>
    </xdr:from>
    <xdr:to>
      <xdr:col>17</xdr:col>
      <xdr:colOff>117705</xdr:colOff>
      <xdr:row>30</xdr:row>
      <xdr:rowOff>64075</xdr:rowOff>
    </xdr:to>
    <xdr:grpSp>
      <xdr:nvGrpSpPr>
        <xdr:cNvPr id="194" name="Grupo 193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GrpSpPr/>
      </xdr:nvGrpSpPr>
      <xdr:grpSpPr>
        <a:xfrm>
          <a:off x="9698929" y="3874076"/>
          <a:ext cx="943901" cy="1904999"/>
          <a:chOff x="2101430" y="1791038"/>
          <a:chExt cx="951912" cy="1869392"/>
        </a:xfrm>
      </xdr:grpSpPr>
      <xdr:sp macro="" textlink="">
        <xdr:nvSpPr>
          <xdr:cNvPr id="195" name="Retângulo: Cantos Arredondados 2">
            <a:extLst>
              <a:ext uri="{FF2B5EF4-FFF2-40B4-BE49-F238E27FC236}">
                <a16:creationId xmlns:a16="http://schemas.microsoft.com/office/drawing/2014/main" id="{00000000-0008-0000-0200-0000C3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6" name="Retângulo: Cantos Arredondados 10">
            <a:extLst>
              <a:ext uri="{FF2B5EF4-FFF2-40B4-BE49-F238E27FC236}">
                <a16:creationId xmlns:a16="http://schemas.microsoft.com/office/drawing/2014/main" id="{00000000-0008-0000-0200-0000C4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97" name="CaixaDeTexto 196">
            <a:extLst>
              <a:ext uri="{FF2B5EF4-FFF2-40B4-BE49-F238E27FC236}">
                <a16:creationId xmlns:a16="http://schemas.microsoft.com/office/drawing/2014/main" id="{00000000-0008-0000-0200-0000C5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20:00</a:t>
            </a:r>
          </a:p>
        </xdr:txBody>
      </xdr:sp>
      <xdr:pic>
        <xdr:nvPicPr>
          <xdr:cNvPr id="198" name="Imagem 197">
            <a:extLst>
              <a:ext uri="{FF2B5EF4-FFF2-40B4-BE49-F238E27FC236}">
                <a16:creationId xmlns:a16="http://schemas.microsoft.com/office/drawing/2014/main" id="{00000000-0008-0000-0200-0000C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199" name="CaixaDeTexto 198">
            <a:extLst>
              <a:ext uri="{FF2B5EF4-FFF2-40B4-BE49-F238E27FC236}">
                <a16:creationId xmlns:a16="http://schemas.microsoft.com/office/drawing/2014/main" id="{00000000-0008-0000-0200-0000C7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17</xdr:col>
      <xdr:colOff>259734</xdr:colOff>
      <xdr:row>20</xdr:row>
      <xdr:rowOff>64076</xdr:rowOff>
    </xdr:from>
    <xdr:to>
      <xdr:col>18</xdr:col>
      <xdr:colOff>588515</xdr:colOff>
      <xdr:row>30</xdr:row>
      <xdr:rowOff>64075</xdr:rowOff>
    </xdr:to>
    <xdr:grpSp>
      <xdr:nvGrpSpPr>
        <xdr:cNvPr id="200" name="Grupo 199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GrpSpPr/>
      </xdr:nvGrpSpPr>
      <xdr:grpSpPr>
        <a:xfrm>
          <a:off x="10784859" y="3874076"/>
          <a:ext cx="947906" cy="1904999"/>
          <a:chOff x="2101430" y="1791038"/>
          <a:chExt cx="951912" cy="1869392"/>
        </a:xfrm>
      </xdr:grpSpPr>
      <xdr:sp macro="" textlink="">
        <xdr:nvSpPr>
          <xdr:cNvPr id="201" name="Retângulo: Cantos Arredondados 2">
            <a:extLst>
              <a:ext uri="{FF2B5EF4-FFF2-40B4-BE49-F238E27FC236}">
                <a16:creationId xmlns:a16="http://schemas.microsoft.com/office/drawing/2014/main" id="{00000000-0008-0000-0200-0000C9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02" name="Retângulo: Cantos Arredondados 10">
            <a:extLst>
              <a:ext uri="{FF2B5EF4-FFF2-40B4-BE49-F238E27FC236}">
                <a16:creationId xmlns:a16="http://schemas.microsoft.com/office/drawing/2014/main" id="{00000000-0008-0000-0200-0000CA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03" name="CaixaDeTexto 202">
            <a:extLst>
              <a:ext uri="{FF2B5EF4-FFF2-40B4-BE49-F238E27FC236}">
                <a16:creationId xmlns:a16="http://schemas.microsoft.com/office/drawing/2014/main" id="{00000000-0008-0000-0200-0000CB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21:00</a:t>
            </a:r>
          </a:p>
        </xdr:txBody>
      </xdr:sp>
      <xdr:pic>
        <xdr:nvPicPr>
          <xdr:cNvPr id="204" name="Imagem 203">
            <a:extLst>
              <a:ext uri="{FF2B5EF4-FFF2-40B4-BE49-F238E27FC236}">
                <a16:creationId xmlns:a16="http://schemas.microsoft.com/office/drawing/2014/main" id="{00000000-0008-0000-0200-0000C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205" name="CaixaDeTexto 204">
            <a:extLst>
              <a:ext uri="{FF2B5EF4-FFF2-40B4-BE49-F238E27FC236}">
                <a16:creationId xmlns:a16="http://schemas.microsoft.com/office/drawing/2014/main" id="{00000000-0008-0000-0200-0000CD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19</xdr:col>
      <xdr:colOff>107411</xdr:colOff>
      <xdr:row>20</xdr:row>
      <xdr:rowOff>64076</xdr:rowOff>
    </xdr:from>
    <xdr:to>
      <xdr:col>21</xdr:col>
      <xdr:colOff>89019</xdr:colOff>
      <xdr:row>30</xdr:row>
      <xdr:rowOff>64075</xdr:rowOff>
    </xdr:to>
    <xdr:grpSp>
      <xdr:nvGrpSpPr>
        <xdr:cNvPr id="206" name="Grupo 205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GrpSpPr/>
      </xdr:nvGrpSpPr>
      <xdr:grpSpPr>
        <a:xfrm>
          <a:off x="11870786" y="3874076"/>
          <a:ext cx="943633" cy="1904999"/>
          <a:chOff x="2101430" y="1791038"/>
          <a:chExt cx="951912" cy="1869392"/>
        </a:xfrm>
      </xdr:grpSpPr>
      <xdr:sp macro="" textlink="">
        <xdr:nvSpPr>
          <xdr:cNvPr id="207" name="Retângulo: Cantos Arredondados 2">
            <a:extLst>
              <a:ext uri="{FF2B5EF4-FFF2-40B4-BE49-F238E27FC236}">
                <a16:creationId xmlns:a16="http://schemas.microsoft.com/office/drawing/2014/main" id="{00000000-0008-0000-0200-0000CF000000}"/>
              </a:ext>
            </a:extLst>
          </xdr:cNvPr>
          <xdr:cNvSpPr/>
        </xdr:nvSpPr>
        <xdr:spPr>
          <a:xfrm>
            <a:off x="2177630" y="1792942"/>
            <a:ext cx="786692" cy="1867488"/>
          </a:xfrm>
          <a:prstGeom prst="roundRect">
            <a:avLst>
              <a:gd name="adj" fmla="val 10598"/>
            </a:avLst>
          </a:prstGeom>
          <a:solidFill>
            <a:schemeClr val="bg1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08" name="Retângulo: Cantos Arredondados 10">
            <a:extLst>
              <a:ext uri="{FF2B5EF4-FFF2-40B4-BE49-F238E27FC236}">
                <a16:creationId xmlns:a16="http://schemas.microsoft.com/office/drawing/2014/main" id="{00000000-0008-0000-0200-0000D0000000}"/>
              </a:ext>
            </a:extLst>
          </xdr:cNvPr>
          <xdr:cNvSpPr/>
        </xdr:nvSpPr>
        <xdr:spPr>
          <a:xfrm>
            <a:off x="2101430" y="1792943"/>
            <a:ext cx="951912" cy="343399"/>
          </a:xfrm>
          <a:prstGeom prst="roundRect">
            <a:avLst>
              <a:gd name="adj" fmla="val 10598"/>
            </a:avLst>
          </a:prstGeom>
          <a:solidFill>
            <a:srgbClr val="4B2098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09" name="CaixaDeTexto 208">
            <a:extLst>
              <a:ext uri="{FF2B5EF4-FFF2-40B4-BE49-F238E27FC236}">
                <a16:creationId xmlns:a16="http://schemas.microsoft.com/office/drawing/2014/main" id="{00000000-0008-0000-0200-0000D1000000}"/>
              </a:ext>
            </a:extLst>
          </xdr:cNvPr>
          <xdr:cNvSpPr txBox="1"/>
        </xdr:nvSpPr>
        <xdr:spPr>
          <a:xfrm>
            <a:off x="2154252" y="1791038"/>
            <a:ext cx="783366" cy="37578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r>
              <a:rPr lang="en-US" sz="1400" b="1">
                <a:solidFill>
                  <a:schemeClr val="bg1"/>
                </a:solidFill>
                <a:latin typeface="Arial Black" panose="020B0A04020102020204" pitchFamily="34" charset="0"/>
                <a:ea typeface="+mn-ea"/>
                <a:cs typeface="+mn-cs"/>
              </a:rPr>
              <a:t>22:00</a:t>
            </a:r>
          </a:p>
        </xdr:txBody>
      </xdr:sp>
      <xdr:pic>
        <xdr:nvPicPr>
          <xdr:cNvPr id="210" name="Imagem 209">
            <a:extLst>
              <a:ext uri="{FF2B5EF4-FFF2-40B4-BE49-F238E27FC236}">
                <a16:creationId xmlns:a16="http://schemas.microsoft.com/office/drawing/2014/main" id="{00000000-0008-0000-0200-0000D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2306066" y="2243022"/>
            <a:ext cx="572282" cy="558912"/>
          </a:xfrm>
          <a:prstGeom prst="rect">
            <a:avLst/>
          </a:prstGeom>
        </xdr:spPr>
      </xdr:pic>
      <xdr:sp macro="" textlink="TA_DINAMICA!A3">
        <xdr:nvSpPr>
          <xdr:cNvPr id="211" name="CaixaDeTexto 210">
            <a:extLst>
              <a:ext uri="{FF2B5EF4-FFF2-40B4-BE49-F238E27FC236}">
                <a16:creationId xmlns:a16="http://schemas.microsoft.com/office/drawing/2014/main" id="{00000000-0008-0000-0200-0000D3000000}"/>
              </a:ext>
            </a:extLst>
          </xdr:cNvPr>
          <xdr:cNvSpPr txBox="1"/>
        </xdr:nvSpPr>
        <xdr:spPr>
          <a:xfrm>
            <a:off x="2163154" y="2725735"/>
            <a:ext cx="792267" cy="6046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ctr"/>
            <a:fld id="{5FD2E242-0638-44DA-B622-9FA1F262C094}" type="TxLink">
              <a:rPr lang="en-US" sz="3200" b="1" i="0" u="none" strike="noStrike">
                <a:solidFill>
                  <a:schemeClr val="bg1">
                    <a:lumMod val="50000"/>
                  </a:schemeClr>
                </a:solidFill>
                <a:latin typeface="Arial Black" panose="020B0A04020102020204" pitchFamily="34" charset="0"/>
                <a:ea typeface="+mn-ea"/>
                <a:cs typeface="Calibri"/>
              </a:rPr>
              <a:pPr marL="0" indent="0" algn="ctr"/>
              <a:t>40</a:t>
            </a:fld>
            <a:endParaRPr lang="pt-BR" sz="3200" b="1" i="0" u="none" strike="noStrike">
              <a:solidFill>
                <a:schemeClr val="bg1">
                  <a:lumMod val="50000"/>
                </a:schemeClr>
              </a:solidFill>
              <a:latin typeface="Arial Black" panose="020B0A04020102020204" pitchFamily="34" charset="0"/>
              <a:ea typeface="+mn-ea"/>
              <a:cs typeface="Calibri"/>
            </a:endParaRP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892868</xdr:colOff>
      <xdr:row>0</xdr:row>
      <xdr:rowOff>333375</xdr:rowOff>
    </xdr:from>
    <xdr:to>
      <xdr:col>8</xdr:col>
      <xdr:colOff>864454</xdr:colOff>
      <xdr:row>1</xdr:row>
      <xdr:rowOff>241327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spect="1"/>
        </xdr:cNvSpPr>
      </xdr:nvSpPr>
      <xdr:spPr>
        <a:xfrm>
          <a:off x="1502468" y="333375"/>
          <a:ext cx="7601111" cy="4032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000">
              <a:solidFill>
                <a:schemeClr val="bg1">
                  <a:lumMod val="50000"/>
                </a:schemeClr>
              </a:solidFill>
            </a:rPr>
            <a:t>Gestão de Produção</a:t>
          </a:r>
        </a:p>
      </xdr:txBody>
    </xdr:sp>
    <xdr:clientData/>
  </xdr:twoCellAnchor>
  <xdr:twoCellAnchor editAs="absolute">
    <xdr:from>
      <xdr:col>1</xdr:col>
      <xdr:colOff>899671</xdr:colOff>
      <xdr:row>0</xdr:row>
      <xdr:rowOff>414137</xdr:rowOff>
    </xdr:from>
    <xdr:to>
      <xdr:col>5</xdr:col>
      <xdr:colOff>2114550</xdr:colOff>
      <xdr:row>3</xdr:row>
      <xdr:rowOff>119902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spect="1"/>
        </xdr:cNvSpPr>
      </xdr:nvSpPr>
      <xdr:spPr>
        <a:xfrm>
          <a:off x="1509271" y="414137"/>
          <a:ext cx="4701029" cy="9344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BR" sz="4400" b="1">
              <a:solidFill>
                <a:srgbClr val="4B2098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DASHBOARD</a:t>
          </a:r>
          <a:endParaRPr lang="pt-BR" sz="9600">
            <a:solidFill>
              <a:srgbClr val="4B2098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 editAs="absolute">
    <xdr:from>
      <xdr:col>0</xdr:col>
      <xdr:colOff>257175</xdr:colOff>
      <xdr:row>0</xdr:row>
      <xdr:rowOff>56029</xdr:rowOff>
    </xdr:from>
    <xdr:to>
      <xdr:col>1</xdr:col>
      <xdr:colOff>753212</xdr:colOff>
      <xdr:row>4</xdr:row>
      <xdr:rowOff>38100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pSpPr>
          <a:grpSpLocks noChangeAspect="1"/>
        </xdr:cNvGrpSpPr>
      </xdr:nvGrpSpPr>
      <xdr:grpSpPr>
        <a:xfrm>
          <a:off x="257175" y="56029"/>
          <a:ext cx="1105637" cy="1410821"/>
          <a:chOff x="201706" y="56029"/>
          <a:chExt cx="1495425" cy="1908201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SpPr/>
        </xdr:nvSpPr>
        <xdr:spPr>
          <a:xfrm>
            <a:off x="201706" y="179853"/>
            <a:ext cx="1495425" cy="1784377"/>
          </a:xfrm>
          <a:prstGeom prst="roundRect">
            <a:avLst>
              <a:gd name="adj" fmla="val 11067"/>
            </a:avLst>
          </a:prstGeom>
          <a:solidFill>
            <a:srgbClr val="737DF4"/>
          </a:solidFill>
          <a:ln>
            <a:noFill/>
          </a:ln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pt-BR" sz="1100"/>
          </a:p>
        </xdr:txBody>
      </xdr:sp>
      <xdr:sp macro="" textlink="">
        <xdr:nvSpPr>
          <xdr:cNvPr id="10" name="Retângulo: Cantos Arredondados 9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SpPr/>
        </xdr:nvSpPr>
        <xdr:spPr>
          <a:xfrm>
            <a:off x="201706" y="56029"/>
            <a:ext cx="1495425" cy="1784377"/>
          </a:xfrm>
          <a:prstGeom prst="roundRect">
            <a:avLst>
              <a:gd name="adj" fmla="val 11067"/>
            </a:avLst>
          </a:prstGeom>
          <a:gradFill flip="none" rotWithShape="1">
            <a:gsLst>
              <a:gs pos="0">
                <a:srgbClr val="DAE1F2">
                  <a:shade val="30000"/>
                  <a:satMod val="115000"/>
                </a:srgbClr>
              </a:gs>
              <a:gs pos="50000">
                <a:srgbClr val="DAE1F2">
                  <a:shade val="67500"/>
                  <a:satMod val="115000"/>
                </a:srgbClr>
              </a:gs>
              <a:gs pos="100000">
                <a:srgbClr val="DAE1F2">
                  <a:shade val="100000"/>
                  <a:satMod val="115000"/>
                </a:srgbClr>
              </a:gs>
            </a:gsLst>
            <a:lin ang="2700000" scaled="1"/>
            <a:tileRect/>
          </a:gradFill>
          <a:effectLst>
            <a:outerShdw blurRad="63500" sx="102000" sy="102000" algn="ctr" rotWithShape="0">
              <a:prstClr val="black">
                <a:alpha val="40000"/>
              </a:prstClr>
            </a:outerShdw>
          </a:effectLst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pt-BR" sz="1100"/>
          </a:p>
        </xdr:txBody>
      </xdr:sp>
      <xdr:sp macro="" textlink="">
        <xdr:nvSpPr>
          <xdr:cNvPr id="11" name="Retângulo: Cantos Arredondados 10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SpPr/>
        </xdr:nvSpPr>
        <xdr:spPr>
          <a:xfrm>
            <a:off x="201706" y="179855"/>
            <a:ext cx="1495425" cy="1660552"/>
          </a:xfrm>
          <a:prstGeom prst="roundRect">
            <a:avLst>
              <a:gd name="adj" fmla="val 11067"/>
            </a:avLst>
          </a:prstGeom>
          <a:solidFill>
            <a:schemeClr val="bg1"/>
          </a:solidFill>
          <a:ln>
            <a:noFill/>
          </a:ln>
          <a:effectLst/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wrap="square" rtlCol="0" anchor="t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6</xdr:col>
      <xdr:colOff>310964</xdr:colOff>
      <xdr:row>0</xdr:row>
      <xdr:rowOff>280146</xdr:rowOff>
    </xdr:from>
    <xdr:to>
      <xdr:col>9</xdr:col>
      <xdr:colOff>158434</xdr:colOff>
      <xdr:row>2</xdr:row>
      <xdr:rowOff>85725</xdr:rowOff>
    </xdr:to>
    <xdr:grpSp>
      <xdr:nvGrpSpPr>
        <xdr:cNvPr id="13" name="Agrupar 12">
          <a:hlinkClick xmlns:r="http://schemas.openxmlformats.org/officeDocument/2006/relationships" r:id="rId1" tooltip="DASH"/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pSpPr>
          <a:grpSpLocks noChangeAspect="1"/>
        </xdr:cNvGrpSpPr>
      </xdr:nvGrpSpPr>
      <xdr:grpSpPr>
        <a:xfrm>
          <a:off x="6892739" y="280146"/>
          <a:ext cx="2400170" cy="681879"/>
          <a:chOff x="8146677" y="470646"/>
          <a:chExt cx="2487704" cy="706747"/>
        </a:xfrm>
      </xdr:grpSpPr>
      <xdr:grpSp>
        <xdr:nvGrpSpPr>
          <xdr:cNvPr id="14" name="Agrupar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GrpSpPr/>
        </xdr:nvGrpSpPr>
        <xdr:grpSpPr>
          <a:xfrm>
            <a:off x="8146677" y="470646"/>
            <a:ext cx="2487704" cy="706747"/>
            <a:chOff x="212913" y="2353235"/>
            <a:chExt cx="2487704" cy="706747"/>
          </a:xfrm>
        </xdr:grpSpPr>
        <xdr:sp macro="" textlink="">
          <xdr:nvSpPr>
            <xdr:cNvPr id="16" name="Hexágono 15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SpPr/>
          </xdr:nvSpPr>
          <xdr:spPr>
            <a:xfrm>
              <a:off x="212913" y="2353235"/>
              <a:ext cx="795616" cy="706747"/>
            </a:xfrm>
            <a:prstGeom prst="hexagon">
              <a:avLst>
                <a:gd name="adj" fmla="val 23414"/>
                <a:gd name="vf" fmla="val 115470"/>
              </a:avLst>
            </a:prstGeom>
            <a:solidFill>
              <a:srgbClr val="737DF4"/>
            </a:solidFill>
            <a:ln>
              <a:noFill/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 txBox="1"/>
          </xdr:nvSpPr>
          <xdr:spPr>
            <a:xfrm>
              <a:off x="1053352" y="2477060"/>
              <a:ext cx="1647265" cy="4286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lang="pt-BR" sz="2400" b="1">
                  <a:solidFill>
                    <a:srgbClr val="4B2098"/>
                  </a:solidFill>
                </a:rPr>
                <a:t>Dasboard</a:t>
              </a:r>
            </a:p>
            <a:p>
              <a:pPr algn="l"/>
              <a:endParaRPr lang="pt-BR" sz="2400" b="1">
                <a:solidFill>
                  <a:srgbClr val="4B2098"/>
                </a:solidFill>
              </a:endParaRPr>
            </a:p>
          </xdr:txBody>
        </xdr:sp>
      </xdr:grpSp>
      <xdr:pic>
        <xdr:nvPicPr>
          <xdr:cNvPr id="15" name="Imagem 14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337176" y="582706"/>
            <a:ext cx="438150" cy="438150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349064</xdr:colOff>
      <xdr:row>5</xdr:row>
      <xdr:rowOff>51546</xdr:rowOff>
    </xdr:from>
    <xdr:to>
      <xdr:col>9</xdr:col>
      <xdr:colOff>15559</xdr:colOff>
      <xdr:row>6</xdr:row>
      <xdr:rowOff>257175</xdr:rowOff>
    </xdr:to>
    <xdr:grpSp>
      <xdr:nvGrpSpPr>
        <xdr:cNvPr id="23" name="Agrupa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pSpPr>
          <a:grpSpLocks noChangeAspect="1"/>
        </xdr:cNvGrpSpPr>
      </xdr:nvGrpSpPr>
      <xdr:grpSpPr>
        <a:xfrm>
          <a:off x="6930839" y="1670796"/>
          <a:ext cx="2219195" cy="681879"/>
          <a:chOff x="4159064" y="1689846"/>
          <a:chExt cx="2219195" cy="681879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GrpSpPr/>
        </xdr:nvGrpSpPr>
        <xdr:grpSpPr>
          <a:xfrm>
            <a:off x="4159064" y="1689846"/>
            <a:ext cx="2219195" cy="681879"/>
            <a:chOff x="212913" y="2353235"/>
            <a:chExt cx="2300129" cy="706747"/>
          </a:xfrm>
        </xdr:grpSpPr>
        <xdr:sp macro="[0]!Cadastrar" textlink="">
          <xdr:nvSpPr>
            <xdr:cNvPr id="28" name="Hexágono 27">
              <a:extLst>
                <a:ext uri="{FF2B5EF4-FFF2-40B4-BE49-F238E27FC236}">
                  <a16:creationId xmlns:a16="http://schemas.microsoft.com/office/drawing/2014/main" id="{00000000-0008-0000-0400-00001C000000}"/>
                </a:ext>
              </a:extLst>
            </xdr:cNvPr>
            <xdr:cNvSpPr/>
          </xdr:nvSpPr>
          <xdr:spPr>
            <a:xfrm>
              <a:off x="212913" y="2353235"/>
              <a:ext cx="795616" cy="706747"/>
            </a:xfrm>
            <a:prstGeom prst="hexagon">
              <a:avLst>
                <a:gd name="adj" fmla="val 23414"/>
                <a:gd name="vf" fmla="val 115470"/>
              </a:avLst>
            </a:prstGeom>
            <a:solidFill>
              <a:srgbClr val="737DF4"/>
            </a:solidFill>
            <a:ln>
              <a:noFill/>
            </a:ln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[0]!Cadastrar" textlink="">
          <xdr:nvSpPr>
            <xdr:cNvPr id="29" name="CaixaDeTexto 28">
              <a:extLst>
                <a:ext uri="{FF2B5EF4-FFF2-40B4-BE49-F238E27FC236}">
                  <a16:creationId xmlns:a16="http://schemas.microsoft.com/office/drawing/2014/main" id="{00000000-0008-0000-0400-00001D000000}"/>
                </a:ext>
              </a:extLst>
            </xdr:cNvPr>
            <xdr:cNvSpPr txBox="1"/>
          </xdr:nvSpPr>
          <xdr:spPr>
            <a:xfrm>
              <a:off x="865777" y="2477060"/>
              <a:ext cx="1647265" cy="4286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BR" sz="2400" b="1">
                  <a:solidFill>
                    <a:srgbClr val="4B2098"/>
                  </a:solidFill>
                </a:rPr>
                <a:t>Cadastro</a:t>
              </a:r>
            </a:p>
            <a:p>
              <a:pPr algn="ctr"/>
              <a:endParaRPr lang="pt-BR" sz="2400" b="1">
                <a:solidFill>
                  <a:srgbClr val="4B2098"/>
                </a:solidFill>
              </a:endParaRPr>
            </a:p>
          </xdr:txBody>
        </xdr:sp>
      </xdr:grpSp>
      <xdr:pic macro="[0]!Cadastrar">
        <xdr:nvPicPr>
          <xdr:cNvPr id="27" name="Imagem 26"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lum bright="70000" contrast="-70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4342860" y="1797963"/>
            <a:ext cx="422733" cy="422733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raujo/Desktop/PLANILHA%20GERAL%20PROJETOS/PROJETO%20MAYARA/PLANILHA%20CONTROLE%20FALTAS/CONTROLE%20DE%20FALTAS%20-%20G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CONTROLE"/>
      <sheetName val="MANUTENÇÃO"/>
      <sheetName val="OPERAÇÃO "/>
      <sheetName val="SEGURANÇA"/>
      <sheetName val="ADM"/>
      <sheetName val="PAINEL"/>
      <sheetName val="CADASTRO_GERAL"/>
      <sheetName val="LANÇ_FUNCIONARIO"/>
      <sheetName val="LANÇ_FALTAS_JUSTIFICADAS"/>
      <sheetName val="LANÇ_FALTAS_NÃO_JUSTIFICADAS"/>
      <sheetName val="REL_GERAL_FALTAS_JUSTIFICADAS"/>
      <sheetName val="REL_GERAL_FALTAS_SEM_JUSTIFICAT"/>
      <sheetName val="REL_ESP_SETOR"/>
      <sheetName val="REL_ESP_FUNÇÃO"/>
      <sheetName val="REL_ESP_FUNCIONARIO"/>
      <sheetName val="REL_ESP_FUNCIONARIO_M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6">
          <cell r="C6" t="str">
            <v>Atestado Médico</v>
          </cell>
          <cell r="E6" t="str">
            <v>Sem justificativa</v>
          </cell>
          <cell r="F6" t="str">
            <v>Notificação</v>
          </cell>
          <cell r="H6" t="str">
            <v>OPERAÇÃO</v>
          </cell>
          <cell r="J6" t="str">
            <v>AFASTADO</v>
          </cell>
        </row>
        <row r="7">
          <cell r="C7" t="str">
            <v>Abonada pelo Supervisor</v>
          </cell>
          <cell r="E7" t="str">
            <v>Aguardando Atestado</v>
          </cell>
          <cell r="F7" t="str">
            <v>Advertência</v>
          </cell>
          <cell r="H7" t="str">
            <v>CONTROLE</v>
          </cell>
          <cell r="J7" t="str">
            <v>ALMOXARIFE II</v>
          </cell>
        </row>
        <row r="8">
          <cell r="C8" t="str">
            <v>Licença paternidade</v>
          </cell>
          <cell r="E8" t="str">
            <v>Liberado pela Granel</v>
          </cell>
          <cell r="F8" t="str">
            <v xml:space="preserve">Suspensão </v>
          </cell>
          <cell r="H8" t="str">
            <v>SEGURANÇA</v>
          </cell>
          <cell r="J8" t="str">
            <v>ANALISTA SEGURANÇA DO TRABALHO I</v>
          </cell>
        </row>
        <row r="9">
          <cell r="C9" t="str">
            <v>Declaração de Horas</v>
          </cell>
          <cell r="F9" t="str">
            <v>Abonada pelo Supervisor</v>
          </cell>
          <cell r="H9" t="str">
            <v>MANUTENÇÃO</v>
          </cell>
          <cell r="J9" t="str">
            <v>APOSENTADO</v>
          </cell>
        </row>
        <row r="10">
          <cell r="C10" t="str">
            <v>Boletim de Ocorrência</v>
          </cell>
          <cell r="F10" t="str">
            <v>Aguardando emissão</v>
          </cell>
          <cell r="H10" t="str">
            <v>ADMINISTRATIVO</v>
          </cell>
          <cell r="J10" t="str">
            <v>APRENDIZ</v>
          </cell>
        </row>
        <row r="11">
          <cell r="C11" t="str">
            <v>Sem justificativa</v>
          </cell>
          <cell r="F11" t="str">
            <v>Nenhuma</v>
          </cell>
          <cell r="H11" t="str">
            <v>SERVIÇOS GERAIS</v>
          </cell>
          <cell r="J11" t="str">
            <v>ASSISTENTE ADMINISTRATIVO I</v>
          </cell>
        </row>
        <row r="12">
          <cell r="C12" t="str">
            <v>Justificada pelo Supervisor</v>
          </cell>
          <cell r="F12" t="str">
            <v>Abonada pelo Coordenador</v>
          </cell>
          <cell r="J12" t="str">
            <v>ASSISTENTE ADMINISTRATIVO III</v>
          </cell>
        </row>
        <row r="13">
          <cell r="C13" t="str">
            <v>Declaração de comparecimento</v>
          </cell>
          <cell r="F13" t="str">
            <v>Aguardando atestado</v>
          </cell>
          <cell r="J13" t="str">
            <v>ASSISTENTE CONTROLE ADMINISTRATIVO II</v>
          </cell>
        </row>
        <row r="14">
          <cell r="C14" t="str">
            <v>Atestado de horas</v>
          </cell>
          <cell r="J14" t="str">
            <v>ASSISTENTE CONTROLE ADMINISTRATIVO III</v>
          </cell>
        </row>
        <row r="15">
          <cell r="C15" t="str">
            <v>Liberado pela Granel</v>
          </cell>
          <cell r="J15" t="str">
            <v>ASSISTENTE DE OPERAÇÃO I</v>
          </cell>
        </row>
        <row r="16">
          <cell r="J16" t="str">
            <v>ASSISTENTE DE OPERAÇÃO II</v>
          </cell>
        </row>
        <row r="17">
          <cell r="J17" t="str">
            <v>AUX. ALMOXARIFADO  I</v>
          </cell>
        </row>
        <row r="18">
          <cell r="J18" t="str">
            <v>AUXILIAR ADMINISTRATIVO I</v>
          </cell>
        </row>
        <row r="19">
          <cell r="J19" t="str">
            <v>AUXILIAR ADMINISTRATIVO II</v>
          </cell>
        </row>
        <row r="20">
          <cell r="J20" t="str">
            <v>AUXILIAR CONTROLE ADMINISTRATIVO I</v>
          </cell>
        </row>
        <row r="21">
          <cell r="J21" t="str">
            <v>AUXILIAR CONTROLE ADMINISTRATIVO II</v>
          </cell>
        </row>
        <row r="22">
          <cell r="J22" t="str">
            <v>AUXILIAR DE OPERAÇÃO  DE TERMINAL I</v>
          </cell>
        </row>
        <row r="23">
          <cell r="J23" t="str">
            <v>AUXILIAR INFORMATICA E AUTOMAÇÃO I</v>
          </cell>
        </row>
        <row r="24">
          <cell r="J24" t="str">
            <v>AUXILIAR INFORMÁTICA E AUTOMAÇÃO II</v>
          </cell>
        </row>
      </sheetData>
      <sheetData sheetId="8">
        <row r="5">
          <cell r="E5" t="str">
            <v>Setor</v>
          </cell>
        </row>
        <row r="6">
          <cell r="D6" t="str">
            <v>ALAN DA CONCEICAO SILVA ALMEIDA</v>
          </cell>
        </row>
        <row r="7">
          <cell r="D7" t="str">
            <v>ALCIDES MENDES</v>
          </cell>
        </row>
        <row r="8">
          <cell r="D8" t="str">
            <v>ANA PAULA COSTA BARROS</v>
          </cell>
        </row>
        <row r="9">
          <cell r="D9" t="str">
            <v>ANDRE FRANCISCO DE JESUS</v>
          </cell>
        </row>
        <row r="10">
          <cell r="D10" t="str">
            <v>ANTONIO INALDO FERREIRA CAMPOS</v>
          </cell>
        </row>
        <row r="11">
          <cell r="D11" t="str">
            <v>ANTONIO PAZ OLIVEIRA DE MENDONÇA</v>
          </cell>
        </row>
        <row r="12">
          <cell r="D12" t="str">
            <v>ANTONIO DOMINGOS RAMOS DOS SANTOS</v>
          </cell>
        </row>
        <row r="13">
          <cell r="D13" t="str">
            <v>ARIANA LIMA JESUS</v>
          </cell>
        </row>
        <row r="14">
          <cell r="D14" t="str">
            <v>ARLAN BATISTA BASTOS</v>
          </cell>
        </row>
        <row r="15">
          <cell r="D15" t="str">
            <v>AUGUSTO CESAR FIGUEIREDO</v>
          </cell>
        </row>
        <row r="16">
          <cell r="D16" t="str">
            <v xml:space="preserve">AYRTON NOGUEIRA PEREIRA MAIA </v>
          </cell>
        </row>
        <row r="17">
          <cell r="D17" t="str">
            <v>BRUNO EDUARDO FARIAS LIMA</v>
          </cell>
        </row>
        <row r="18">
          <cell r="D18" t="str">
            <v>BRUNO LEONARDO FIGUEIREDO COSTA</v>
          </cell>
        </row>
        <row r="19">
          <cell r="D19" t="str">
            <v>CARLOS ANDRE PEREIRA BRANDAO</v>
          </cell>
        </row>
        <row r="20">
          <cell r="D20" t="str">
            <v>CLEDILSON SILVA SANTOS</v>
          </cell>
        </row>
        <row r="21">
          <cell r="D21" t="str">
            <v>CARLOS EDUARDO SILVA NASCIMENTO</v>
          </cell>
        </row>
        <row r="22">
          <cell r="D22" t="str">
            <v>CARLOS HENRIQUE SOUSA SANTOS</v>
          </cell>
        </row>
        <row r="23">
          <cell r="D23" t="str">
            <v>CELITO PEREIRA COSTA</v>
          </cell>
        </row>
        <row r="24">
          <cell r="D24" t="str">
            <v>CHARLES DEGRAN LIMA MOREIRA</v>
          </cell>
        </row>
        <row r="25">
          <cell r="D25" t="str">
            <v xml:space="preserve">DAIANA JOSELIA DA SILVA PINHO </v>
          </cell>
        </row>
        <row r="26">
          <cell r="D26" t="str">
            <v>DANIEL LAGO SILVA</v>
          </cell>
        </row>
        <row r="27">
          <cell r="D27" t="str">
            <v>DAVID CARLOS RODRIGUES SILVA</v>
          </cell>
        </row>
        <row r="28">
          <cell r="D28" t="str">
            <v>DENILSON SALGADO APOLIANO</v>
          </cell>
        </row>
        <row r="29">
          <cell r="D29" t="str">
            <v>DENILSON SANTOS DA SILVA</v>
          </cell>
        </row>
        <row r="30">
          <cell r="D30" t="str">
            <v>DIOGO ANTONIO FERNANDES CRUZ</v>
          </cell>
        </row>
        <row r="31">
          <cell r="D31" t="str">
            <v>DOMINGOS RODRIGUES PEREIRA</v>
          </cell>
        </row>
        <row r="32">
          <cell r="D32" t="str">
            <v>ERIC AUGUSTO SILVA AMARANTE</v>
          </cell>
        </row>
        <row r="33">
          <cell r="D33" t="str">
            <v>EVANDRO ANTONIO LIMA SALGADO</v>
          </cell>
        </row>
        <row r="34">
          <cell r="D34" t="str">
            <v>FABIANA ALVES CASTELO BRANCO</v>
          </cell>
        </row>
        <row r="35">
          <cell r="D35" t="str">
            <v>FABIO BARBOZA CHAGAS</v>
          </cell>
        </row>
        <row r="36">
          <cell r="D36" t="str">
            <v>FABIO ROBERTO CUNHA COSTA</v>
          </cell>
        </row>
        <row r="37">
          <cell r="D37" t="str">
            <v>FLAVIO DINIZ PEREIRA</v>
          </cell>
        </row>
        <row r="38">
          <cell r="D38" t="str">
            <v>FRANCISCO ALEXANDRE GOMES FILHO</v>
          </cell>
        </row>
        <row r="39">
          <cell r="D39" t="str">
            <v>FRANCISCO OLIVEIRA SOARES FILHO</v>
          </cell>
        </row>
        <row r="40">
          <cell r="D40" t="str">
            <v>FRANCIVALDO GARCIA DE JESUS</v>
          </cell>
        </row>
        <row r="41">
          <cell r="D41" t="str">
            <v>GENEILSON SOUSA SILVA</v>
          </cell>
        </row>
        <row r="42">
          <cell r="D42" t="str">
            <v>GENIVAL NUNES COSTA</v>
          </cell>
        </row>
        <row r="43">
          <cell r="D43" t="str">
            <v>GILBERTO TEIXEIRA DA SILVA</v>
          </cell>
        </row>
        <row r="44">
          <cell r="D44" t="str">
            <v>GILVANE CARLOS FERRAZ MATOS</v>
          </cell>
        </row>
        <row r="45">
          <cell r="D45" t="str">
            <v xml:space="preserve">GLEYDSON AMORIM RODRIGUES </v>
          </cell>
        </row>
        <row r="46">
          <cell r="D46" t="str">
            <v>GLEYSON DOS SANTOS E SANTOS</v>
          </cell>
        </row>
        <row r="47">
          <cell r="D47" t="str">
            <v>GRACELINE VALERIA CARNEIRO DE MANGIACON</v>
          </cell>
        </row>
        <row r="48">
          <cell r="D48" t="str">
            <v>GUILHERME COSTA SILVA</v>
          </cell>
        </row>
        <row r="49">
          <cell r="D49" t="str">
            <v>HORLEIDE DE ASSIS SAMPAIO</v>
          </cell>
        </row>
        <row r="50">
          <cell r="D50" t="str">
            <v>HUGO MYLLER DE FREITAS NASCIMENTO</v>
          </cell>
        </row>
        <row r="51">
          <cell r="D51" t="str">
            <v>ITALO JORGE PINHEIRO RIBEIRO</v>
          </cell>
        </row>
        <row r="52">
          <cell r="D52" t="str">
            <v>IVANILSON JOSE FERREIRA</v>
          </cell>
        </row>
        <row r="53">
          <cell r="D53" t="str">
            <v>JACKSON CRUZ GOMES</v>
          </cell>
        </row>
        <row r="54">
          <cell r="D54" t="str">
            <v>JAILSON SOUZA MARINHO</v>
          </cell>
        </row>
        <row r="55">
          <cell r="D55" t="str">
            <v>JAIRON PEREIRA SILVA</v>
          </cell>
        </row>
        <row r="56">
          <cell r="D56" t="str">
            <v>JARDELSON CABRAL SOUZA</v>
          </cell>
        </row>
        <row r="57">
          <cell r="D57" t="str">
            <v>JARDIEL RODRIGUES ARANHA</v>
          </cell>
        </row>
        <row r="58">
          <cell r="D58" t="str">
            <v>JEFFERSON FERNANDO BOTELHO CAMARA</v>
          </cell>
        </row>
        <row r="59">
          <cell r="D59" t="str">
            <v>JEFFERSON OLIVEIRA MACHADO</v>
          </cell>
        </row>
        <row r="60">
          <cell r="D60" t="str">
            <v xml:space="preserve">JENIFFER CRISTINA DINIZ ARAUJO </v>
          </cell>
        </row>
        <row r="61">
          <cell r="D61" t="str">
            <v>JHONNY RAMOS SANTOS</v>
          </cell>
        </row>
        <row r="62">
          <cell r="D62" t="str">
            <v>JOÃO SIDNEY JANSEN COSTA</v>
          </cell>
        </row>
        <row r="63">
          <cell r="D63" t="str">
            <v>JOELSON COSTA PEREIRA DOS SANTOS</v>
          </cell>
        </row>
        <row r="64">
          <cell r="D64" t="str">
            <v>JONAS SILVA DIAS OLIVEIRA</v>
          </cell>
        </row>
        <row r="65">
          <cell r="D65" t="str">
            <v>JOSE ANTONIO GOMES DE BRITO</v>
          </cell>
        </row>
        <row r="66">
          <cell r="D66" t="str">
            <v>JOSE DOMINGOS ROCHA PEREIRA</v>
          </cell>
        </row>
        <row r="67">
          <cell r="D67" t="str">
            <v>JOSE LUIS SOUSA DA SILVA</v>
          </cell>
        </row>
        <row r="68">
          <cell r="D68" t="str">
            <v>JOSE MARIA ALVES DE LIMA</v>
          </cell>
        </row>
        <row r="69">
          <cell r="D69" t="str">
            <v>JOSE MILSON PEREIRA COELHO</v>
          </cell>
        </row>
        <row r="70">
          <cell r="D70" t="str">
            <v>JOSE RIBAMAR COSTA</v>
          </cell>
        </row>
        <row r="71">
          <cell r="D71" t="str">
            <v>JOSE SERGIO ALMEIDA AZEVEDO</v>
          </cell>
        </row>
        <row r="72">
          <cell r="D72" t="str">
            <v>JOSE SOLAN MENDES MOREIRA</v>
          </cell>
        </row>
        <row r="73">
          <cell r="D73" t="str">
            <v>JOSIAS ALVES AGUIAR</v>
          </cell>
        </row>
        <row r="74">
          <cell r="D74" t="str">
            <v>JULIO MOREIRA DE OLIVEIRA SA</v>
          </cell>
        </row>
        <row r="75">
          <cell r="D75" t="str">
            <v>JURANDIR DELMIRO LIMA FILHO</v>
          </cell>
        </row>
        <row r="76">
          <cell r="D76" t="str">
            <v>JURANDIR TEIXEIRA ABREU FILHO</v>
          </cell>
        </row>
        <row r="77">
          <cell r="D77" t="str">
            <v>KLEITON DE JESUS SILVA DE LIMA</v>
          </cell>
        </row>
        <row r="78">
          <cell r="D78" t="str">
            <v>LEANDRO PINTO DA SILVA</v>
          </cell>
        </row>
        <row r="79">
          <cell r="D79" t="str">
            <v>LEONILDO BATISTA DURANS PEREIRA</v>
          </cell>
        </row>
        <row r="80">
          <cell r="D80" t="str">
            <v>LUÃ WENDELL DE SOUSA SANTOS</v>
          </cell>
        </row>
        <row r="81">
          <cell r="D81" t="str">
            <v>LUIS CARLOS MACEDO SOUZA</v>
          </cell>
        </row>
        <row r="82">
          <cell r="D82" t="str">
            <v>LUIS CARLOS ROCHA JUNIOR</v>
          </cell>
        </row>
        <row r="83">
          <cell r="D83" t="str">
            <v>LUIS FERNANDO PEREIRA DE CARVALHO</v>
          </cell>
        </row>
        <row r="84">
          <cell r="D84" t="str">
            <v>LUIS HENRIQUE DO NASCIMENTO RIBEIRO</v>
          </cell>
        </row>
        <row r="85">
          <cell r="D85" t="str">
            <v>LUIZ GUSTAVO RODRIGUES FIGUEIREDO</v>
          </cell>
        </row>
        <row r="86">
          <cell r="D86" t="str">
            <v>MARCELO FERNANDO ANTAO ARAUJO</v>
          </cell>
        </row>
        <row r="87">
          <cell r="D87" t="str">
            <v>MARCIO JOSE DE MORAES FERREIRA</v>
          </cell>
        </row>
        <row r="88">
          <cell r="D88" t="str">
            <v>MARCOS LUIS BARROS</v>
          </cell>
        </row>
        <row r="89">
          <cell r="D89" t="str">
            <v>MARCOS VINICIUS DE MAMAN FARIA</v>
          </cell>
        </row>
        <row r="90">
          <cell r="D90" t="str">
            <v>MATEUS VITOR DE OLIVEIRA</v>
          </cell>
        </row>
        <row r="91">
          <cell r="D91" t="str">
            <v>MAX ANDERSON REGO SOUZA</v>
          </cell>
        </row>
        <row r="92">
          <cell r="D92" t="str">
            <v>MAXIMINO ACEITUNO</v>
          </cell>
        </row>
        <row r="93">
          <cell r="D93" t="str">
            <v>MAYARA NAYANE DA SILVA SANTANA</v>
          </cell>
        </row>
        <row r="94">
          <cell r="D94" t="str">
            <v>MAYCON DOUGLAS SILVA MELO</v>
          </cell>
        </row>
        <row r="95">
          <cell r="D95" t="str">
            <v>MILTON DOS SANTOS RIBEIRO</v>
          </cell>
        </row>
        <row r="96">
          <cell r="D96" t="str">
            <v>MOISES PEREIRA SILVA</v>
          </cell>
        </row>
        <row r="97">
          <cell r="D97" t="str">
            <v>NALDO FERREIRA DA SILVA</v>
          </cell>
        </row>
        <row r="98">
          <cell r="D98" t="str">
            <v>NAYRA LORENA DA COSTA GOMES</v>
          </cell>
        </row>
        <row r="99">
          <cell r="D99" t="str">
            <v>ORLANDILSON RODRIGUES COSTA</v>
          </cell>
        </row>
        <row r="100">
          <cell r="D100" t="str">
            <v>PABLO JOSE DA SILVA VERAS</v>
          </cell>
        </row>
        <row r="101">
          <cell r="D101" t="str">
            <v>PAULO HENRIQUE CORREA SILVA</v>
          </cell>
        </row>
        <row r="102">
          <cell r="D102" t="str">
            <v>PAULO RICARDO MOTA MORAES</v>
          </cell>
        </row>
        <row r="103">
          <cell r="D103" t="str">
            <v>PAULO SERGIO PEREIRA</v>
          </cell>
        </row>
        <row r="104">
          <cell r="D104" t="str">
            <v>PEDRO HENRIQUE CARIMAN</v>
          </cell>
        </row>
        <row r="105">
          <cell r="D105" t="str">
            <v>PAULLYANNE SALGADO MENDES DE ABREU</v>
          </cell>
        </row>
        <row r="106">
          <cell r="D106" t="str">
            <v>PEDRO JEAN SOUZA VIEIRA</v>
          </cell>
        </row>
        <row r="107">
          <cell r="D107" t="str">
            <v>PEDRO OLIVEIRA BARBOSA FILHO</v>
          </cell>
        </row>
        <row r="108">
          <cell r="D108" t="str">
            <v>RAIMUNDO LIMA DE ARAUJO</v>
          </cell>
        </row>
        <row r="109">
          <cell r="D109" t="str">
            <v>RAIMUNDO NONATO FIGUEIREDO DOS SANTOS FILHO</v>
          </cell>
        </row>
        <row r="110">
          <cell r="D110" t="str">
            <v>RAIMUNDO NONATO SILVA FILHO</v>
          </cell>
        </row>
        <row r="111">
          <cell r="D111" t="str">
            <v xml:space="preserve">RAMON ALESSON SOARES QUEIROZ </v>
          </cell>
        </row>
        <row r="112">
          <cell r="D112" t="str">
            <v>RICARDO MOUSINHO LAGO</v>
          </cell>
        </row>
        <row r="113">
          <cell r="D113" t="str">
            <v>ROBERTA JULIANE SALES PERES</v>
          </cell>
        </row>
        <row r="114">
          <cell r="D114" t="str">
            <v>RONYVALDO COSTA VIEGAS</v>
          </cell>
        </row>
        <row r="115">
          <cell r="D115" t="str">
            <v>ROSELIAS DE JESUS SAMPAIO BARROS</v>
          </cell>
        </row>
        <row r="116">
          <cell r="D116" t="str">
            <v>RUAN CARLOS ARAUJO SILVA</v>
          </cell>
        </row>
        <row r="117">
          <cell r="D117" t="str">
            <v xml:space="preserve">SAMARA RODRIGUES CORREA </v>
          </cell>
        </row>
        <row r="118">
          <cell r="D118" t="str">
            <v>SEBASTIAO FERREIRA</v>
          </cell>
        </row>
        <row r="119">
          <cell r="D119" t="str">
            <v>SERGIO THYAGO MENESES BARBOSA</v>
          </cell>
        </row>
        <row r="120">
          <cell r="D120" t="str">
            <v>SILVIO LUCIO DE OLIVEIRA AGUIAR</v>
          </cell>
        </row>
        <row r="121">
          <cell r="D121" t="str">
            <v>SUENDERSON FERREIRA COSTA PEREIRA</v>
          </cell>
        </row>
        <row r="122">
          <cell r="D122" t="str">
            <v>THIAGO LIBERATO AZEVEDO</v>
          </cell>
        </row>
        <row r="123">
          <cell r="D123" t="str">
            <v xml:space="preserve">VALDEMIR DE SOUSA NASCIMENTO JUNIOR </v>
          </cell>
        </row>
        <row r="124">
          <cell r="D124" t="str">
            <v>VITOR MIRANDA NASCIMENTO</v>
          </cell>
        </row>
        <row r="125">
          <cell r="D125" t="str">
            <v>WAGNO DE JESUS DOS SANTOS SILVA</v>
          </cell>
        </row>
        <row r="126">
          <cell r="D126" t="str">
            <v>WANDERSON FERRO MORAES</v>
          </cell>
        </row>
        <row r="127">
          <cell r="D127" t="str">
            <v>WELLINGTHON ROSA AZEVEDO</v>
          </cell>
        </row>
        <row r="128">
          <cell r="D128" t="str">
            <v>WELLINGTON SILVA PINHEIRO</v>
          </cell>
        </row>
        <row r="129">
          <cell r="D129" t="str">
            <v>WENDERSON SOARES FROS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imundo Lima de Araujo" refreshedDate="44487.239629861113" createdVersion="6" refreshedVersion="5" minRefreshableVersion="3" recordCount="55" xr:uid="{00000000-000A-0000-FFFF-FFFF2E000000}">
  <cacheSource type="worksheet">
    <worksheetSource name="Tabela1"/>
  </cacheSource>
  <cacheFields count="12">
    <cacheField name="Item" numFmtId="0">
      <sharedItems containsSemiMixedTypes="0" containsString="0" containsNumber="1" containsInteger="1" minValue="1" maxValue="55"/>
    </cacheField>
    <cacheField name="Data agendamento" numFmtId="166">
      <sharedItems containsSemiMixedTypes="0" containsNonDate="0" containsDate="1" containsString="0" minDate="2021-10-06T00:00:00" maxDate="2021-10-15T21:00:00"/>
    </cacheField>
    <cacheField name="Placa" numFmtId="0">
      <sharedItems count="40">
        <s v="POZ4106"/>
        <s v="HYK8616"/>
        <s v="OUE6428"/>
        <s v="QRU5B84"/>
        <s v="PMY4603"/>
        <s v="HYT3462"/>
        <s v="PTX1J70"/>
        <s v="PST1649"/>
        <s v="ODX3735"/>
        <s v="PRD6161"/>
        <s v="NHQ1906"/>
        <s v="HYP4866"/>
        <s v="QTZ6A08"/>
        <s v="PTK1361"/>
        <s v="POJ7628"/>
        <s v="QWF5J12"/>
        <s v="NXK9023"/>
        <s v="PMY4603 "/>
        <s v="QWB4B39"/>
        <s v="PRN6068"/>
        <s v="BNM9481"/>
        <s v="FCH0373 "/>
        <s v="POJ8321"/>
        <s v="NMW4122"/>
        <s v="ROD7G50"/>
        <s v="QJY0114"/>
        <s v="ONM0485"/>
        <s v="PST1649 "/>
        <s v="MWJ0791"/>
        <s v="POJ7628 "/>
        <s v="PQZ2088"/>
        <s v="MXC9642"/>
        <s v="PNY8378"/>
        <s v="ECH4450"/>
        <s v="POJ79628"/>
        <s v="PMQ9604"/>
        <s v="RCF6J03"/>
        <s v="OJN9900"/>
        <s v="NXK9823"/>
        <s v="QWD7J03"/>
      </sharedItems>
    </cacheField>
    <cacheField name="Transporte" numFmtId="0">
      <sharedItems/>
    </cacheField>
    <cacheField name="Volume" numFmtId="164">
      <sharedItems containsSemiMixedTypes="0" containsString="0" containsNumber="1" containsInteger="1" minValue="15" maxValue="62"/>
    </cacheField>
    <cacheField name="Observação" numFmtId="164">
      <sharedItems containsBlank="1"/>
    </cacheField>
    <cacheField name="Dia" numFmtId="1">
      <sharedItems containsSemiMixedTypes="0" containsString="0" containsNumber="1" containsInteger="1" minValue="6" maxValue="18" count="9">
        <n v="6"/>
        <n v="7"/>
        <n v="8"/>
        <n v="9"/>
        <n v="12"/>
        <n v="13"/>
        <n v="14"/>
        <n v="15"/>
        <n v="18" u="1"/>
      </sharedItems>
    </cacheField>
    <cacheField name="Mês" numFmtId="1">
      <sharedItems count="1">
        <s v="OUTUBRO"/>
      </sharedItems>
    </cacheField>
    <cacheField name="Semana" numFmtId="0">
      <sharedItems/>
    </cacheField>
    <cacheField name="Hora" numFmtId="167">
      <sharedItems containsSemiMixedTypes="0" containsNonDate="0" containsDate="1" containsString="0" minDate="2021-10-06T00:00:00" maxDate="2021-10-15T21:00:00" count="54">
        <d v="2021-10-06T00:00:00"/>
        <d v="2021-10-06T00:30:00"/>
        <d v="2021-10-06T06:00:00"/>
        <d v="2021-10-06T13:00:00"/>
        <d v="2021-10-07T00:00:00"/>
        <d v="2021-10-07T00:30:00"/>
        <d v="2021-10-07T06:00:00"/>
        <d v="2021-10-07T07:30:00"/>
        <d v="2021-10-07T10:30:00"/>
        <d v="2021-10-07T13:00:00"/>
        <d v="2021-10-07T18:00:00"/>
        <d v="2021-10-07T20:00:00"/>
        <d v="2021-10-08T00:00:00"/>
        <d v="2021-10-08T01:00:00"/>
        <d v="2021-10-08T01:30:00"/>
        <d v="2021-10-08T04:00:00"/>
        <d v="2021-10-08T07:30:00"/>
        <d v="2021-10-08T13:00:00"/>
        <d v="2021-10-08T18:00:00"/>
        <d v="2021-10-09T00:00:00"/>
        <d v="2021-10-09T09:00:00"/>
        <d v="2021-10-09T06:00:00"/>
        <d v="2021-10-09T09:30:00"/>
        <d v="2021-10-12T00:30:00"/>
        <d v="2021-10-12T01:00:00"/>
        <d v="2021-10-12T04:00:00"/>
        <d v="2021-10-12T06:00:00"/>
        <d v="2021-10-12T12:00:00"/>
        <d v="2021-10-13T00:30:00"/>
        <d v="2021-10-13T01:00:00"/>
        <d v="2021-10-13T08:00:00"/>
        <d v="2021-10-13T12:00:00"/>
        <d v="2021-10-14T00:30:00"/>
        <d v="2021-10-14T01:00:00"/>
        <d v="2021-10-14T08:00:00"/>
        <d v="2021-10-14T10:30:00"/>
        <d v="2021-10-14T13:00:00"/>
        <d v="2021-10-14T15:00:00"/>
        <d v="2021-10-14T16:00:00"/>
        <d v="2021-10-14T18:00:00"/>
        <d v="2021-10-14T19:00:00"/>
        <d v="2021-10-14T19:30:00"/>
        <d v="2021-10-14T20:00:00"/>
        <d v="2021-10-15T00:30:00"/>
        <d v="2021-10-15T04:00:00"/>
        <d v="2021-10-15T06:00:00"/>
        <d v="2021-10-15T08:30:00"/>
        <d v="2021-10-15T09:30:00"/>
        <d v="2021-10-15T10:30:00"/>
        <d v="2021-10-15T15:00:00"/>
        <d v="2021-10-15T18:00:00"/>
        <d v="2021-10-15T19:30:00"/>
        <d v="2021-10-15T20:00:00"/>
        <d v="2021-10-15T21:00:00"/>
      </sharedItems>
      <fieldGroup par="11" base="9">
        <rangePr groupBy="minutes" startDate="2021-10-06T00:00:00" endDate="2021-10-15T21:00:00"/>
        <groupItems count="62">
          <s v="&lt;06/10/2021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15/10/2021"/>
        </groupItems>
      </fieldGroup>
    </cacheField>
    <cacheField name="Campo1" numFmtId="0" formula="#NAME?/1000" databaseField="0"/>
    <cacheField name="Horas" numFmtId="0" databaseField="0">
      <fieldGroup base="9">
        <rangePr groupBy="hours" startDate="2021-10-06T00:00:00" endDate="2021-10-15T21:00:00"/>
        <groupItems count="26">
          <s v="&lt;06/10/2021"/>
          <s v="00"/>
          <s v="01"/>
          <s v="02"/>
          <s v="03"/>
          <s v="04"/>
          <s v="05"/>
          <s v="06"/>
          <s v="07"/>
          <s v="08"/>
          <s v="09"/>
          <s v="10"/>
          <s v="11"/>
          <s v="12"/>
          <s v="13"/>
          <s v="14"/>
          <s v="15"/>
          <s v="16"/>
          <s v="17"/>
          <s v="18"/>
          <s v="19"/>
          <s v="20"/>
          <s v="21"/>
          <s v="22"/>
          <s v="23"/>
          <s v="&gt;15/10/2021"/>
        </groupItems>
      </fieldGroup>
    </cacheField>
  </cacheFields>
  <extLst>
    <ext xmlns:x14="http://schemas.microsoft.com/office/spreadsheetml/2009/9/main" uri="{725AE2AE-9491-48be-B2B4-4EB974FC3084}">
      <x14:pivotCacheDefinition pivotCacheId="101401441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">
  <r>
    <n v="1"/>
    <d v="2021-10-06T00:00:00"/>
    <x v="0"/>
    <s v="CIF"/>
    <n v="30"/>
    <m/>
    <x v="0"/>
    <x v="0"/>
    <s v="quarta-feira"/>
    <x v="0"/>
  </r>
  <r>
    <n v="2"/>
    <d v="2021-10-06T00:30:00"/>
    <x v="1"/>
    <s v="CIF"/>
    <n v="30"/>
    <m/>
    <x v="0"/>
    <x v="0"/>
    <s v="quarta-feira"/>
    <x v="1"/>
  </r>
  <r>
    <n v="3"/>
    <d v="2021-10-06T06:00:00"/>
    <x v="2"/>
    <s v="CIF"/>
    <n v="60"/>
    <m/>
    <x v="0"/>
    <x v="0"/>
    <s v="quarta-feira"/>
    <x v="2"/>
  </r>
  <r>
    <n v="4"/>
    <d v="2021-10-06T13:00:00"/>
    <x v="3"/>
    <s v="CIF"/>
    <n v="30"/>
    <s v="Carregamento parcial"/>
    <x v="0"/>
    <x v="0"/>
    <s v="quarta-feira"/>
    <x v="3"/>
  </r>
  <r>
    <n v="5"/>
    <d v="2021-10-07T00:00:00"/>
    <x v="4"/>
    <s v="CIF"/>
    <n v="30"/>
    <m/>
    <x v="1"/>
    <x v="0"/>
    <s v="quinta-feira"/>
    <x v="4"/>
  </r>
  <r>
    <n v="6"/>
    <d v="2021-10-07T00:00:00"/>
    <x v="4"/>
    <s v="CIF"/>
    <n v="30"/>
    <m/>
    <x v="1"/>
    <x v="0"/>
    <s v="quinta-feira"/>
    <x v="4"/>
  </r>
  <r>
    <n v="7"/>
    <d v="2021-10-07T00:30:00"/>
    <x v="5"/>
    <s v="CIF"/>
    <n v="30"/>
    <m/>
    <x v="1"/>
    <x v="0"/>
    <s v="quinta-feira"/>
    <x v="5"/>
  </r>
  <r>
    <n v="8"/>
    <d v="2021-10-07T06:00:00"/>
    <x v="6"/>
    <s v="FOB"/>
    <n v="25"/>
    <m/>
    <x v="1"/>
    <x v="0"/>
    <s v="quinta-feira"/>
    <x v="6"/>
  </r>
  <r>
    <n v="9"/>
    <d v="2021-10-07T07:30:00"/>
    <x v="7"/>
    <s v="FOB"/>
    <n v="46"/>
    <m/>
    <x v="1"/>
    <x v="0"/>
    <s v="quinta-feira"/>
    <x v="7"/>
  </r>
  <r>
    <n v="10"/>
    <d v="2021-10-07T10:30:00"/>
    <x v="8"/>
    <s v="FOB"/>
    <n v="20"/>
    <m/>
    <x v="1"/>
    <x v="0"/>
    <s v="quinta-feira"/>
    <x v="8"/>
  </r>
  <r>
    <n v="11"/>
    <d v="2021-10-07T13:00:00"/>
    <x v="9"/>
    <s v="FOB"/>
    <n v="62"/>
    <m/>
    <x v="1"/>
    <x v="0"/>
    <s v="quinta-feira"/>
    <x v="9"/>
  </r>
  <r>
    <n v="12"/>
    <d v="2021-10-07T18:00:00"/>
    <x v="10"/>
    <s v="FOB"/>
    <n v="15"/>
    <m/>
    <x v="1"/>
    <x v="0"/>
    <s v="quinta-feira"/>
    <x v="10"/>
  </r>
  <r>
    <n v="13"/>
    <d v="2021-10-07T20:00:00"/>
    <x v="5"/>
    <s v="FOB"/>
    <n v="25"/>
    <m/>
    <x v="1"/>
    <x v="0"/>
    <s v="quinta-feira"/>
    <x v="11"/>
  </r>
  <r>
    <n v="14"/>
    <d v="2021-10-08T00:00:00"/>
    <x v="11"/>
    <s v="CIF"/>
    <n v="35"/>
    <s v="CT lançado na grade 02:30, não tinha janela 00:01"/>
    <x v="2"/>
    <x v="0"/>
    <s v="sexta-feira"/>
    <x v="12"/>
  </r>
  <r>
    <n v="15"/>
    <d v="2021-10-08T01:00:00"/>
    <x v="12"/>
    <s v="FOB"/>
    <n v="62"/>
    <m/>
    <x v="2"/>
    <x v="0"/>
    <s v="sexta-feira"/>
    <x v="13"/>
  </r>
  <r>
    <n v="16"/>
    <d v="2021-10-08T01:30:00"/>
    <x v="4"/>
    <s v="CIF"/>
    <n v="30"/>
    <m/>
    <x v="2"/>
    <x v="0"/>
    <s v="sexta-feira"/>
    <x v="14"/>
  </r>
  <r>
    <n v="17"/>
    <d v="2021-10-08T04:00:00"/>
    <x v="13"/>
    <s v="FOB"/>
    <n v="30"/>
    <m/>
    <x v="2"/>
    <x v="0"/>
    <s v="sexta-feira"/>
    <x v="15"/>
  </r>
  <r>
    <n v="18"/>
    <d v="2021-10-08T07:30:00"/>
    <x v="14"/>
    <s v="CIF"/>
    <n v="30"/>
    <m/>
    <x v="2"/>
    <x v="0"/>
    <s v="sexta-feira"/>
    <x v="16"/>
  </r>
  <r>
    <n v="19"/>
    <d v="2021-10-08T13:00:00"/>
    <x v="15"/>
    <s v="FOB"/>
    <n v="60"/>
    <s v="O motorista da janela 13h, foi agendado na janela 14:30h"/>
    <x v="2"/>
    <x v="0"/>
    <s v="sexta-feira"/>
    <x v="17"/>
  </r>
  <r>
    <n v="20"/>
    <d v="2021-10-08T18:00:00"/>
    <x v="14"/>
    <s v="CIF"/>
    <n v="30"/>
    <s v="Não tinha grade agendamento 19:30h, Lançado na janela de 22h._x000a_"/>
    <x v="2"/>
    <x v="0"/>
    <s v="sexta-feira"/>
    <x v="18"/>
  </r>
  <r>
    <n v="21"/>
    <d v="2021-10-09T00:00:00"/>
    <x v="1"/>
    <s v="CIF"/>
    <n v="25"/>
    <s v="gência com o portal da Granel não tem agendamento para 00:00."/>
    <x v="3"/>
    <x v="0"/>
    <s v="sábado"/>
    <x v="19"/>
  </r>
  <r>
    <n v="22"/>
    <d v="2021-10-09T09:00:00"/>
    <x v="3"/>
    <s v="FOB"/>
    <n v="20"/>
    <m/>
    <x v="3"/>
    <x v="0"/>
    <s v="sábado"/>
    <x v="20"/>
  </r>
  <r>
    <n v="23"/>
    <d v="2021-10-09T06:00:00"/>
    <x v="16"/>
    <s v="FOB"/>
    <n v="15"/>
    <m/>
    <x v="3"/>
    <x v="0"/>
    <s v="sábado"/>
    <x v="21"/>
  </r>
  <r>
    <n v="24"/>
    <d v="2021-10-09T09:30:00"/>
    <x v="4"/>
    <s v="CIF"/>
    <n v="30"/>
    <m/>
    <x v="3"/>
    <x v="0"/>
    <s v="sábado"/>
    <x v="22"/>
  </r>
  <r>
    <n v="25"/>
    <d v="2021-10-12T00:30:00"/>
    <x v="14"/>
    <s v="CIF"/>
    <n v="30"/>
    <m/>
    <x v="4"/>
    <x v="0"/>
    <s v="terça-feira"/>
    <x v="23"/>
  </r>
  <r>
    <n v="26"/>
    <d v="2021-10-12T01:00:00"/>
    <x v="5"/>
    <s v="CIF"/>
    <n v="30"/>
    <m/>
    <x v="4"/>
    <x v="0"/>
    <s v="terça-feira"/>
    <x v="24"/>
  </r>
  <r>
    <n v="27"/>
    <d v="2021-10-12T04:00:00"/>
    <x v="17"/>
    <s v="CIF"/>
    <n v="30"/>
    <m/>
    <x v="4"/>
    <x v="0"/>
    <s v="terça-feira"/>
    <x v="25"/>
  </r>
  <r>
    <n v="28"/>
    <d v="2021-10-12T06:00:00"/>
    <x v="18"/>
    <s v="FOB"/>
    <n v="62"/>
    <m/>
    <x v="4"/>
    <x v="0"/>
    <s v="terça-feira"/>
    <x v="26"/>
  </r>
  <r>
    <n v="29"/>
    <d v="2021-10-12T12:00:00"/>
    <x v="19"/>
    <s v="CIF"/>
    <n v="60"/>
    <m/>
    <x v="4"/>
    <x v="0"/>
    <s v="terça-feira"/>
    <x v="27"/>
  </r>
  <r>
    <n v="30"/>
    <d v="2021-10-13T00:30:00"/>
    <x v="5"/>
    <s v="CIF"/>
    <n v="30"/>
    <m/>
    <x v="5"/>
    <x v="0"/>
    <s v="quarta-feira"/>
    <x v="28"/>
  </r>
  <r>
    <n v="31"/>
    <d v="2021-10-13T01:00:00"/>
    <x v="4"/>
    <s v="CIF"/>
    <n v="30"/>
    <m/>
    <x v="5"/>
    <x v="0"/>
    <s v="quarta-feira"/>
    <x v="29"/>
  </r>
  <r>
    <n v="32"/>
    <d v="2021-10-13T08:00:00"/>
    <x v="20"/>
    <s v="CIF"/>
    <n v="57"/>
    <m/>
    <x v="5"/>
    <x v="0"/>
    <s v="quarta-feira"/>
    <x v="30"/>
  </r>
  <r>
    <n v="33"/>
    <d v="2021-10-13T12:00:00"/>
    <x v="21"/>
    <s v="CIF"/>
    <n v="57"/>
    <m/>
    <x v="5"/>
    <x v="0"/>
    <s v="quarta-feira"/>
    <x v="31"/>
  </r>
  <r>
    <n v="34"/>
    <d v="2021-10-14T00:30:00"/>
    <x v="22"/>
    <s v="CIF"/>
    <n v="30"/>
    <m/>
    <x v="6"/>
    <x v="0"/>
    <s v="quinta-feira"/>
    <x v="32"/>
  </r>
  <r>
    <n v="35"/>
    <d v="2021-10-14T01:00:00"/>
    <x v="0"/>
    <s v="CIF"/>
    <n v="30"/>
    <m/>
    <x v="6"/>
    <x v="0"/>
    <s v="quinta-feira"/>
    <x v="33"/>
  </r>
  <r>
    <n v="36"/>
    <d v="2021-10-14T08:00:00"/>
    <x v="23"/>
    <s v="FOB"/>
    <n v="15"/>
    <m/>
    <x v="6"/>
    <x v="0"/>
    <s v="quinta-feira"/>
    <x v="34"/>
  </r>
  <r>
    <n v="37"/>
    <d v="2021-10-14T10:30:00"/>
    <x v="24"/>
    <s v="FOB"/>
    <n v="35"/>
    <m/>
    <x v="6"/>
    <x v="0"/>
    <s v="quinta-feira"/>
    <x v="35"/>
  </r>
  <r>
    <n v="38"/>
    <d v="2021-10-14T13:00:00"/>
    <x v="25"/>
    <s v="FOB"/>
    <n v="50"/>
    <m/>
    <x v="6"/>
    <x v="0"/>
    <s v="quinta-feira"/>
    <x v="36"/>
  </r>
  <r>
    <n v="39"/>
    <d v="2021-10-14T15:00:00"/>
    <x v="26"/>
    <s v="CIF"/>
    <n v="60"/>
    <m/>
    <x v="6"/>
    <x v="0"/>
    <s v="quinta-feira"/>
    <x v="37"/>
  </r>
  <r>
    <n v="40"/>
    <d v="2021-10-14T16:00:00"/>
    <x v="27"/>
    <s v="FOB"/>
    <n v="46"/>
    <m/>
    <x v="6"/>
    <x v="0"/>
    <s v="quinta-feira"/>
    <x v="38"/>
  </r>
  <r>
    <n v="41"/>
    <d v="2021-10-14T18:00:00"/>
    <x v="28"/>
    <s v="FOB"/>
    <n v="32"/>
    <s v="Carregamento parcial"/>
    <x v="6"/>
    <x v="0"/>
    <s v="quinta-feira"/>
    <x v="39"/>
  </r>
  <r>
    <n v="42"/>
    <d v="2021-10-14T19:00:00"/>
    <x v="29"/>
    <s v="CIF"/>
    <n v="30"/>
    <m/>
    <x v="6"/>
    <x v="0"/>
    <s v="quinta-feira"/>
    <x v="40"/>
  </r>
  <r>
    <n v="43"/>
    <d v="2021-10-14T19:30:00"/>
    <x v="1"/>
    <s v="CIF"/>
    <n v="30"/>
    <m/>
    <x v="6"/>
    <x v="0"/>
    <s v="quinta-feira"/>
    <x v="41"/>
  </r>
  <r>
    <n v="44"/>
    <d v="2021-10-14T20:00:00"/>
    <x v="17"/>
    <s v="CIF"/>
    <n v="30"/>
    <m/>
    <x v="6"/>
    <x v="0"/>
    <s v="quinta-feira"/>
    <x v="42"/>
  </r>
  <r>
    <n v="45"/>
    <d v="2021-10-15T00:30:00"/>
    <x v="30"/>
    <s v="CIF"/>
    <n v="30"/>
    <m/>
    <x v="7"/>
    <x v="0"/>
    <s v="sexta-feira"/>
    <x v="43"/>
  </r>
  <r>
    <n v="46"/>
    <d v="2021-10-15T04:00:00"/>
    <x v="6"/>
    <s v="FOB"/>
    <n v="15"/>
    <s v="Carregamento parcial"/>
    <x v="7"/>
    <x v="0"/>
    <s v="sexta-feira"/>
    <x v="44"/>
  </r>
  <r>
    <n v="47"/>
    <d v="2021-10-15T06:00:00"/>
    <x v="31"/>
    <s v="CIF"/>
    <n v="20"/>
    <s v="Carregamento parcial"/>
    <x v="7"/>
    <x v="0"/>
    <s v="sexta-feira"/>
    <x v="45"/>
  </r>
  <r>
    <n v="48"/>
    <d v="2021-10-15T08:30:00"/>
    <x v="32"/>
    <s v="CIF"/>
    <n v="60"/>
    <m/>
    <x v="7"/>
    <x v="0"/>
    <s v="sexta-feira"/>
    <x v="46"/>
  </r>
  <r>
    <n v="49"/>
    <d v="2021-10-15T09:30:00"/>
    <x v="33"/>
    <s v="CIF"/>
    <n v="57"/>
    <m/>
    <x v="7"/>
    <x v="0"/>
    <s v="sexta-feira"/>
    <x v="47"/>
  </r>
  <r>
    <n v="50"/>
    <d v="2021-10-15T10:30:00"/>
    <x v="34"/>
    <s v="CIF"/>
    <n v="30"/>
    <m/>
    <x v="7"/>
    <x v="0"/>
    <s v="sexta-feira"/>
    <x v="48"/>
  </r>
  <r>
    <n v="51"/>
    <d v="2021-10-15T15:00:00"/>
    <x v="35"/>
    <s v="CIF"/>
    <n v="60"/>
    <m/>
    <x v="7"/>
    <x v="0"/>
    <s v="sexta-feira"/>
    <x v="49"/>
  </r>
  <r>
    <n v="52"/>
    <d v="2021-10-15T18:00:00"/>
    <x v="36"/>
    <s v="FOB"/>
    <n v="62"/>
    <m/>
    <x v="7"/>
    <x v="0"/>
    <s v="sexta-feira"/>
    <x v="50"/>
  </r>
  <r>
    <n v="53"/>
    <d v="2021-10-15T19:30:00"/>
    <x v="37"/>
    <s v="FOB"/>
    <n v="38"/>
    <s v="Carregamento parcial"/>
    <x v="7"/>
    <x v="0"/>
    <s v="sexta-feira"/>
    <x v="51"/>
  </r>
  <r>
    <n v="54"/>
    <d v="2021-10-15T20:00:00"/>
    <x v="38"/>
    <s v="FOB"/>
    <n v="15"/>
    <m/>
    <x v="7"/>
    <x v="0"/>
    <s v="sexta-feira"/>
    <x v="52"/>
  </r>
  <r>
    <n v="55"/>
    <d v="2021-10-15T21:00:00"/>
    <x v="39"/>
    <s v="CIF"/>
    <n v="60"/>
    <m/>
    <x v="7"/>
    <x v="0"/>
    <s v="sexta-feira"/>
    <x v="5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ela dinâmica2" cacheId="0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chartFormat="31" rowHeaderCaption="DIA ">
  <location ref="D4:E12" firstHeaderRow="1" firstDataRow="1" firstDataCol="1"/>
  <pivotFields count="12">
    <pivotField showAll="0" defaultSubtotal="0"/>
    <pivotField numFmtId="166" showAll="0" defaultSubtotal="0"/>
    <pivotField showAll="0" defaultSubtotal="0"/>
    <pivotField showAll="0" defaultSubtotal="0"/>
    <pivotField dataField="1" numFmtId="164" showAll="0" defaultSubtotal="0"/>
    <pivotField showAll="0" defaultSubtotal="0"/>
    <pivotField axis="axisRow" numFmtId="1" showAll="0" defaultSubtotal="0">
      <items count="9">
        <item m="1" x="8"/>
        <item x="0"/>
        <item x="1"/>
        <item x="2"/>
        <item x="3"/>
        <item x="4"/>
        <item x="5"/>
        <item x="6"/>
        <item x="7"/>
      </items>
    </pivotField>
    <pivotField showAll="0" defaultSubtotal="0">
      <items count="1">
        <item x="0"/>
      </items>
    </pivotField>
    <pivotField showAll="0" defaultSubtotal="0"/>
    <pivotField numFmtId="167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dragToRow="0" dragToCol="0" dragToPage="0" showAll="0" defaultSubtotal="0"/>
    <pivotField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</pivotFields>
  <rowFields count="1">
    <field x="6"/>
  </rowFields>
  <rowItems count="8"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dataFields count="1">
    <dataField name="VOLUME " fld="4" baseField="0" baseItem="0" numFmtId="164"/>
  </dataFields>
  <formats count="1">
    <format dxfId="16">
      <pivotArea outline="0" collapsedLevelsAreSubtotals="1" fieldPosition="0"/>
    </format>
  </formats>
  <chartFormats count="1">
    <chartFormat chart="28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dinâmica1" cacheId="0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rowHeaderCaption="PLACAS">
  <location ref="A4:B44" firstHeaderRow="1" firstDataRow="1" firstDataCol="1"/>
  <pivotFields count="12">
    <pivotField showAll="0" defaultSubtotal="0"/>
    <pivotField numFmtId="166" showAll="0" defaultSubtotal="0"/>
    <pivotField axis="axisRow" dataField="1" showAll="0" defaultSubtotal="0">
      <items count="40">
        <item x="1"/>
        <item x="5"/>
        <item x="4"/>
        <item x="14"/>
        <item x="0"/>
        <item x="2"/>
        <item x="3"/>
        <item x="6"/>
        <item x="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 defaultSubtotal="0"/>
    <pivotField numFmtId="164" showAll="0" defaultSubtotal="0"/>
    <pivotField showAll="0" defaultSubtotal="0"/>
    <pivotField numFmtId="1" showAll="0" defaultSubtotal="0"/>
    <pivotField showAll="0" defaultSubtotal="0"/>
    <pivotField showAll="0" defaultSubtotal="0"/>
    <pivotField numFmtId="167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dragToRow="0" dragToCol="0" dragToPage="0" showAll="0" defaultSubtotal="0"/>
    <pivotField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</pivotFields>
  <rowFields count="1">
    <field x="2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rowItems>
  <colItems count="1">
    <i/>
  </colItems>
  <dataFields count="1">
    <dataField name="Quantidade" fld="2" subtotal="count" baseField="0" baseItem="0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Tabela dinâmica6" cacheId="0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chartFormat="31" rowHeaderCaption="DIA ">
  <location ref="J4:K41" firstHeaderRow="1" firstDataRow="1" firstDataCol="1"/>
  <pivotFields count="12">
    <pivotField showAll="0" defaultSubtotal="0"/>
    <pivotField numFmtId="166" showAll="0" defaultSubtotal="0"/>
    <pivotField showAll="0" defaultSubtotal="0"/>
    <pivotField showAll="0" defaultSubtotal="0"/>
    <pivotField numFmtId="164" showAll="0" defaultSubtotal="0"/>
    <pivotField showAll="0" defaultSubtotal="0"/>
    <pivotField numFmtId="1" showAll="0" defaultSubtotal="0">
      <items count="9">
        <item x="0"/>
        <item x="1"/>
        <item x="2"/>
        <item x="3"/>
        <item x="4"/>
        <item x="5"/>
        <item x="6"/>
        <item x="7"/>
        <item m="1" x="8"/>
      </items>
    </pivotField>
    <pivotField showAll="0" defaultSubtotal="0">
      <items count="1">
        <item x="0"/>
      </items>
    </pivotField>
    <pivotField showAll="0" defaultSubtotal="0"/>
    <pivotField axis="axisRow" dataField="1" numFmtId="167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dragToRow="0" dragToCol="0" dragToPage="0" showAll="0" defaultSubtotal="0"/>
    <pivotField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</pivotFields>
  <rowFields count="2">
    <field x="11"/>
    <field x="9"/>
  </rowFields>
  <rowItems count="37">
    <i>
      <x v="1"/>
    </i>
    <i r="1">
      <x v="1"/>
    </i>
    <i r="1">
      <x v="31"/>
    </i>
    <i>
      <x v="2"/>
    </i>
    <i r="1">
      <x v="1"/>
    </i>
    <i r="1">
      <x v="31"/>
    </i>
    <i>
      <x v="5"/>
    </i>
    <i r="1">
      <x v="1"/>
    </i>
    <i>
      <x v="7"/>
    </i>
    <i r="1">
      <x v="1"/>
    </i>
    <i>
      <x v="8"/>
    </i>
    <i r="1">
      <x v="31"/>
    </i>
    <i>
      <x v="9"/>
    </i>
    <i r="1">
      <x v="1"/>
    </i>
    <i r="1">
      <x v="31"/>
    </i>
    <i>
      <x v="10"/>
    </i>
    <i r="1">
      <x v="1"/>
    </i>
    <i r="1">
      <x v="31"/>
    </i>
    <i>
      <x v="11"/>
    </i>
    <i r="1">
      <x v="31"/>
    </i>
    <i>
      <x v="13"/>
    </i>
    <i r="1">
      <x v="1"/>
    </i>
    <i>
      <x v="14"/>
    </i>
    <i r="1">
      <x v="1"/>
    </i>
    <i>
      <x v="16"/>
    </i>
    <i r="1">
      <x v="1"/>
    </i>
    <i>
      <x v="17"/>
    </i>
    <i r="1">
      <x v="1"/>
    </i>
    <i>
      <x v="19"/>
    </i>
    <i r="1">
      <x v="1"/>
    </i>
    <i>
      <x v="20"/>
    </i>
    <i r="1">
      <x v="1"/>
    </i>
    <i r="1">
      <x v="31"/>
    </i>
    <i>
      <x v="21"/>
    </i>
    <i r="1">
      <x v="1"/>
    </i>
    <i>
      <x v="22"/>
    </i>
    <i r="1">
      <x v="1"/>
    </i>
  </rowItems>
  <colItems count="1">
    <i/>
  </colItems>
  <dataFields count="1">
    <dataField name="Contagem de Hora" fld="9" subtotal="count" baseField="0" baseItem="0" numFmtId="1"/>
  </dataFields>
  <formats count="4">
    <format dxfId="20">
      <pivotArea dataOnly="0" labelOnly="1" fieldPosition="0">
        <references count="1">
          <reference field="9" count="0"/>
        </references>
      </pivotArea>
    </format>
    <format dxfId="19">
      <pivotArea outline="0" collapsedLevelsAreSubtotals="1" fieldPosition="0"/>
    </format>
    <format dxfId="18">
      <pivotArea dataOnly="0" labelOnly="1" outline="0" axis="axisValues" fieldPosition="0"/>
    </format>
    <format dxfId="17">
      <pivotArea field="9" type="button" dataOnly="0" labelOnly="1" outline="0" axis="axisRow" fieldPosition="1"/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Tabela dinâmica3" cacheId="0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chartFormat="4" rowHeaderCaption="DIA ">
  <location ref="G4:H64" firstHeaderRow="1" firstDataRow="1" firstDataCol="1"/>
  <pivotFields count="12">
    <pivotField showAll="0" defaultSubtotal="0"/>
    <pivotField numFmtId="166" showAll="0" defaultSubtotal="0"/>
    <pivotField axis="axisRow" showAll="0" defaultSubtotal="0">
      <items count="40">
        <item x="1"/>
        <item x="5"/>
        <item x="4"/>
        <item x="14"/>
        <item x="0"/>
        <item x="2"/>
        <item x="3"/>
        <item x="6"/>
        <item x="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 defaultSubtotal="0"/>
    <pivotField dataField="1" numFmtId="164" showAll="0" defaultSubtotal="0"/>
    <pivotField showAll="0" defaultSubtotal="0"/>
    <pivotField axis="axisRow" numFmtId="1" showAll="0" defaultSubtotal="0">
      <items count="9">
        <item m="1" x="8"/>
        <item x="0"/>
        <item x="1"/>
        <item x="2"/>
        <item x="3"/>
        <item x="4"/>
        <item x="5"/>
        <item x="6"/>
        <item x="7"/>
      </items>
    </pivotField>
    <pivotField showAll="0" defaultSubtotal="0"/>
    <pivotField showAll="0" defaultSubtotal="0"/>
    <pivotField numFmtId="167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dragToRow="0" dragToCol="0" dragToPage="0" showAll="0" defaultSubtotal="0"/>
    <pivotField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</pivotFields>
  <rowFields count="2">
    <field x="6"/>
    <field x="2"/>
  </rowFields>
  <rowItems count="60">
    <i>
      <x v="1"/>
    </i>
    <i r="1">
      <x/>
    </i>
    <i r="1">
      <x v="4"/>
    </i>
    <i r="1">
      <x v="5"/>
    </i>
    <i r="1">
      <x v="6"/>
    </i>
    <i>
      <x v="2"/>
    </i>
    <i r="1">
      <x v="1"/>
    </i>
    <i r="1">
      <x v="2"/>
    </i>
    <i r="1">
      <x v="7"/>
    </i>
    <i r="1">
      <x v="8"/>
    </i>
    <i r="1">
      <x v="9"/>
    </i>
    <i r="1">
      <x v="10"/>
    </i>
    <i r="1">
      <x v="11"/>
    </i>
    <i>
      <x v="3"/>
    </i>
    <i r="1">
      <x v="2"/>
    </i>
    <i r="1">
      <x v="3"/>
    </i>
    <i r="1">
      <x v="12"/>
    </i>
    <i r="1">
      <x v="13"/>
    </i>
    <i r="1">
      <x v="14"/>
    </i>
    <i r="1">
      <x v="15"/>
    </i>
    <i>
      <x v="4"/>
    </i>
    <i r="1">
      <x/>
    </i>
    <i r="1">
      <x v="2"/>
    </i>
    <i r="1">
      <x v="6"/>
    </i>
    <i r="1">
      <x v="16"/>
    </i>
    <i>
      <x v="5"/>
    </i>
    <i r="1">
      <x v="1"/>
    </i>
    <i r="1">
      <x v="3"/>
    </i>
    <i r="1">
      <x v="17"/>
    </i>
    <i r="1">
      <x v="18"/>
    </i>
    <i r="1">
      <x v="19"/>
    </i>
    <i>
      <x v="6"/>
    </i>
    <i r="1">
      <x v="1"/>
    </i>
    <i r="1">
      <x v="2"/>
    </i>
    <i r="1">
      <x v="20"/>
    </i>
    <i r="1">
      <x v="21"/>
    </i>
    <i>
      <x v="7"/>
    </i>
    <i r="1">
      <x/>
    </i>
    <i r="1">
      <x v="4"/>
    </i>
    <i r="1">
      <x v="17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8"/>
    </i>
    <i r="1">
      <x v="7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</rowItems>
  <colItems count="1">
    <i/>
  </colItems>
  <dataFields count="1">
    <dataField name="VOLUME " fld="4" baseField="0" baseItem="0" numFmtId="164"/>
  </dataFields>
  <formats count="1">
    <format dxfId="21">
      <pivotArea outline="0" collapsedLevelsAreSubtotals="1" fieldPosition="0"/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Dia" xr10:uid="{00000000-0013-0000-FFFF-FFFF01000000}" sourceName="Dia">
  <pivotTables>
    <pivotTable tabId="3" name="Tabela dinâmica2"/>
    <pivotTable tabId="3" name="Tabela dinâmica6"/>
  </pivotTables>
  <data>
    <tabular pivotCacheId="1014014416">
      <items count="9">
        <i x="0" s="1"/>
        <i x="1" s="1"/>
        <i x="2" s="1"/>
        <i x="3" s="1"/>
        <i x="4" s="1"/>
        <i x="5" s="1"/>
        <i x="6" s="1"/>
        <i x="7" s="1"/>
        <i x="8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Mês" xr10:uid="{00000000-0013-0000-FFFF-FFFF02000000}" sourceName="Mês">
  <pivotTables>
    <pivotTable tabId="3" name="Tabela dinâmica2"/>
    <pivotTable tabId="3" name="Tabela dinâmica6"/>
  </pivotTables>
  <data>
    <tabular pivotCacheId="1014014416">
      <items count="1">
        <i x="0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ia" xr10:uid="{00000000-0014-0000-FFFF-FFFF01000000}" cache="SegmentaçãodeDados_Dia" caption="Dia" columnCount="18" style="SlicerStyleLight1 2" rowHeight="241300"/>
  <slicer name="Mês" xr10:uid="{00000000-0014-0000-FFFF-FFFF02000000}" cache="SegmentaçãodeDados_Mês" caption="Mês" columnCount="3" style="SlicerStyleLight1 2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9:J66" totalsRowShown="0" headerRowDxfId="12" dataDxfId="11" tableBorderDxfId="10">
  <autoFilter ref="A9:J66" xr:uid="{00000000-0009-0000-0100-000001000000}"/>
  <tableColumns count="10">
    <tableColumn id="1" xr3:uid="{00000000-0010-0000-0000-000001000000}" name="Item" dataDxfId="9"/>
    <tableColumn id="2" xr3:uid="{00000000-0010-0000-0000-000002000000}" name="Data agendamento" dataDxfId="8"/>
    <tableColumn id="3" xr3:uid="{00000000-0010-0000-0000-000003000000}" name="Placa" dataDxfId="7"/>
    <tableColumn id="4" xr3:uid="{00000000-0010-0000-0000-000004000000}" name="Transporte" dataDxfId="6"/>
    <tableColumn id="5" xr3:uid="{00000000-0010-0000-0000-000005000000}" name="Volume" dataDxfId="5"/>
    <tableColumn id="10" xr3:uid="{00000000-0010-0000-0000-00000A000000}" name="Observação" dataDxfId="4"/>
    <tableColumn id="6" xr3:uid="{00000000-0010-0000-0000-000006000000}" name="Dia" dataDxfId="3">
      <calculatedColumnFormula>DAY(Tabela1[[#This Row],[Data agendamento]])</calculatedColumnFormula>
    </tableColumn>
    <tableColumn id="7" xr3:uid="{00000000-0010-0000-0000-000007000000}" name="Mês" dataDxfId="2">
      <calculatedColumnFormula>UPPER(TEXT(Tabela1[[#This Row],[Data agendamento]],"MMMM"))</calculatedColumnFormula>
    </tableColumn>
    <tableColumn id="8" xr3:uid="{00000000-0010-0000-0000-000008000000}" name="Semana" dataDxfId="1">
      <calculatedColumnFormula>TEXT(B10,"dddd")</calculatedColumnFormula>
    </tableColumn>
    <tableColumn id="11" xr3:uid="{00000000-0010-0000-0000-00000B000000}" name="Hora" dataDxfId="0">
      <calculatedColumnFormula>Tabela1[[#This Row],[Data agendamento]]</calculatedColumnFormula>
    </tableColumn>
  </tableColumns>
  <tableStyleInfo name="Estilo de Tabela 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bg1"/>
        </a:solidFill>
        <a:ln>
          <a:solidFill>
            <a:schemeClr val="bg1"/>
          </a:solidFill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4.bin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E1005"/>
  <sheetViews>
    <sheetView showGridLines="0" showRowColHeaders="0" zoomScale="90" zoomScaleNormal="90" zoomScalePageLayoutView="80" workbookViewId="0">
      <pane xSplit="20" ySplit="18" topLeftCell="U1048576" activePane="bottomRight" state="frozen"/>
      <selection pane="topRight" activeCell="U1" sqref="U1"/>
      <selection pane="bottomLeft" activeCell="A19" sqref="A19"/>
      <selection pane="bottomRight" activeCell="E22" sqref="E22"/>
    </sheetView>
  </sheetViews>
  <sheetFormatPr defaultColWidth="12.5703125" defaultRowHeight="15.75" customHeight="1" zeroHeight="1"/>
  <cols>
    <col min="1" max="1" width="2.42578125" style="26" customWidth="1"/>
    <col min="2" max="2" width="1.5703125" style="26" customWidth="1"/>
    <col min="3" max="3" width="29" style="33" customWidth="1"/>
    <col min="4" max="17" width="12.28515625" style="26" customWidth="1"/>
    <col min="18" max="21" width="12.5703125" style="26" customWidth="1"/>
    <col min="22" max="22" width="19.28515625" style="26" customWidth="1"/>
    <col min="23" max="23" width="19.42578125" style="27" customWidth="1"/>
    <col min="24" max="26" width="12.5703125" style="27" customWidth="1"/>
    <col min="27" max="256" width="12.5703125" style="26" customWidth="1"/>
    <col min="257" max="16374" width="12.5703125" style="26"/>
    <col min="16375" max="16384" width="0" style="26" hidden="1" customWidth="1"/>
  </cols>
  <sheetData>
    <row r="1" spans="1:31" s="17" customFormat="1" ht="39" customHeight="1">
      <c r="C1" s="18"/>
      <c r="W1" s="19"/>
      <c r="X1" s="19"/>
      <c r="Y1" s="19"/>
      <c r="Z1" s="19"/>
    </row>
    <row r="2" spans="1:31" s="17" customFormat="1" ht="30" customHeight="1">
      <c r="C2" s="20"/>
      <c r="V2" s="21"/>
      <c r="W2" s="19"/>
      <c r="X2" s="19"/>
      <c r="Y2" s="19"/>
      <c r="Z2" s="19"/>
    </row>
    <row r="3" spans="1:31" s="17" customFormat="1" ht="44.25" customHeight="1">
      <c r="C3" s="22"/>
      <c r="E3" s="23"/>
      <c r="F3" s="23"/>
      <c r="W3" s="19"/>
      <c r="X3" s="19"/>
      <c r="Y3" s="19"/>
      <c r="Z3" s="19"/>
    </row>
    <row r="4" spans="1:31" s="17" customFormat="1" ht="15" customHeight="1">
      <c r="C4" s="20"/>
      <c r="W4" s="19"/>
      <c r="X4" s="19"/>
      <c r="Y4" s="19"/>
      <c r="Z4" s="19"/>
    </row>
    <row r="5" spans="1:31" ht="15.75" customHeight="1">
      <c r="A5" s="24"/>
      <c r="B5" s="24"/>
      <c r="C5" s="25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</row>
    <row r="6" spans="1:31" ht="30" customHeight="1">
      <c r="A6" s="28"/>
      <c r="B6" s="28"/>
      <c r="C6" s="29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V6" s="30"/>
      <c r="W6" s="31"/>
      <c r="X6" s="31"/>
      <c r="Y6" s="31"/>
      <c r="Z6" s="31"/>
      <c r="AA6" s="30"/>
      <c r="AB6" s="30"/>
      <c r="AC6" s="30"/>
      <c r="AD6" s="30"/>
      <c r="AE6" s="30"/>
    </row>
    <row r="7" spans="1:31" ht="30" customHeight="1">
      <c r="A7" s="28"/>
      <c r="B7" s="28"/>
      <c r="C7" s="29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V7" s="30"/>
      <c r="W7" s="31"/>
      <c r="X7" s="31"/>
      <c r="Y7" s="31"/>
      <c r="Z7" s="31"/>
      <c r="AA7" s="30"/>
      <c r="AB7" s="30"/>
      <c r="AC7" s="30"/>
      <c r="AD7" s="30"/>
      <c r="AE7" s="30"/>
    </row>
    <row r="8" spans="1:31" ht="30" customHeight="1">
      <c r="A8" s="28"/>
      <c r="B8" s="28"/>
      <c r="C8" s="29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V8" s="30"/>
      <c r="W8" s="31"/>
      <c r="X8" s="31"/>
      <c r="Y8" s="31"/>
      <c r="Z8" s="31"/>
      <c r="AA8" s="30"/>
      <c r="AB8" s="30"/>
      <c r="AC8" s="30"/>
      <c r="AD8" s="30"/>
      <c r="AE8" s="30"/>
    </row>
    <row r="9" spans="1:31" ht="30" customHeight="1">
      <c r="A9" s="28"/>
      <c r="B9" s="28"/>
      <c r="C9" s="29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V9" s="30"/>
      <c r="W9" s="31"/>
      <c r="X9" s="31"/>
      <c r="Y9" s="31"/>
      <c r="Z9" s="31"/>
      <c r="AA9" s="30"/>
      <c r="AB9" s="30"/>
      <c r="AC9" s="30"/>
      <c r="AD9" s="30"/>
      <c r="AE9" s="30"/>
    </row>
    <row r="10" spans="1:31" ht="30" customHeight="1">
      <c r="A10" s="28"/>
      <c r="B10" s="28"/>
      <c r="C10" s="29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V10" s="30"/>
      <c r="W10" s="31"/>
      <c r="X10" s="31"/>
      <c r="Y10" s="31"/>
      <c r="Z10" s="31"/>
      <c r="AA10" s="30"/>
      <c r="AB10" s="30"/>
      <c r="AC10" s="30"/>
      <c r="AD10" s="30"/>
      <c r="AE10" s="30"/>
    </row>
    <row r="11" spans="1:31" ht="30" customHeight="1">
      <c r="A11" s="28"/>
      <c r="B11" s="28"/>
      <c r="C11" s="29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V11" s="30"/>
      <c r="W11" s="31"/>
      <c r="X11" s="31"/>
      <c r="Y11" s="31"/>
      <c r="Z11" s="31"/>
      <c r="AA11" s="30"/>
      <c r="AB11" s="30"/>
      <c r="AC11" s="30"/>
      <c r="AD11" s="30"/>
      <c r="AE11" s="30"/>
    </row>
    <row r="12" spans="1:31" ht="30" customHeight="1">
      <c r="A12" s="28"/>
      <c r="B12" s="28"/>
      <c r="C12" s="29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V12" s="30"/>
      <c r="W12" s="31"/>
      <c r="X12" s="31"/>
      <c r="Y12" s="31"/>
      <c r="Z12" s="31"/>
      <c r="AA12" s="30"/>
      <c r="AB12" s="30"/>
      <c r="AC12" s="30"/>
      <c r="AD12" s="30"/>
      <c r="AE12" s="30"/>
    </row>
    <row r="13" spans="1:31" ht="30" customHeight="1">
      <c r="A13" s="28"/>
      <c r="B13" s="28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V13" s="30"/>
      <c r="W13" s="31"/>
      <c r="X13" s="31"/>
      <c r="Y13" s="31"/>
      <c r="Z13" s="31"/>
      <c r="AA13" s="30"/>
      <c r="AB13" s="30"/>
      <c r="AC13" s="30"/>
      <c r="AD13" s="30"/>
      <c r="AE13" s="30"/>
    </row>
    <row r="14" spans="1:31" ht="30" customHeight="1">
      <c r="A14" s="28"/>
      <c r="B14" s="28"/>
      <c r="C14" s="29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V14" s="30"/>
      <c r="W14" s="31"/>
      <c r="X14" s="31"/>
      <c r="Y14" s="31"/>
      <c r="Z14" s="31"/>
      <c r="AA14" s="30"/>
      <c r="AB14" s="30"/>
      <c r="AC14" s="30"/>
      <c r="AD14" s="30"/>
      <c r="AE14" s="30"/>
    </row>
    <row r="15" spans="1:31" ht="30" customHeight="1">
      <c r="A15" s="28"/>
      <c r="B15" s="28"/>
      <c r="C15" s="29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V15" s="30"/>
      <c r="W15" s="31"/>
      <c r="X15" s="31"/>
      <c r="Y15" s="31"/>
      <c r="Z15" s="31"/>
      <c r="AA15" s="30"/>
      <c r="AB15" s="30"/>
      <c r="AC15" s="30"/>
      <c r="AD15" s="30"/>
      <c r="AE15" s="30"/>
    </row>
    <row r="16" spans="1:31" ht="30" customHeight="1">
      <c r="A16" s="28"/>
      <c r="B16" s="28"/>
      <c r="C16" s="29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V16" s="30"/>
      <c r="W16" s="31"/>
      <c r="X16" s="31"/>
      <c r="Y16" s="31"/>
      <c r="Z16" s="31"/>
      <c r="AA16" s="30"/>
      <c r="AB16" s="30"/>
      <c r="AC16" s="30"/>
      <c r="AD16" s="30"/>
      <c r="AE16" s="30"/>
    </row>
    <row r="17" spans="1:31" ht="30" customHeight="1">
      <c r="A17" s="28"/>
      <c r="B17" s="28"/>
      <c r="C17" s="29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V17" s="30"/>
      <c r="W17" s="31"/>
      <c r="X17" s="31"/>
      <c r="Y17" s="31"/>
      <c r="Z17" s="31"/>
      <c r="AA17" s="30"/>
      <c r="AB17" s="30"/>
      <c r="AC17" s="30"/>
      <c r="AD17" s="30"/>
      <c r="AE17" s="30"/>
    </row>
    <row r="18" spans="1:31" ht="30" customHeight="1">
      <c r="A18" s="28"/>
      <c r="B18" s="28"/>
      <c r="C18" s="2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V18" s="30"/>
      <c r="W18" s="31"/>
      <c r="X18" s="31"/>
      <c r="Y18" s="31"/>
      <c r="Z18" s="31"/>
      <c r="AA18" s="30"/>
      <c r="AB18" s="30"/>
      <c r="AC18" s="30"/>
      <c r="AD18" s="30"/>
      <c r="AE18" s="30"/>
    </row>
    <row r="19" spans="1:31" ht="30" customHeight="1">
      <c r="A19" s="28"/>
      <c r="B19" s="28"/>
      <c r="C19" s="29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V19" s="30"/>
      <c r="W19" s="31"/>
      <c r="X19" s="31"/>
      <c r="Y19" s="31"/>
      <c r="Z19" s="31"/>
      <c r="AA19" s="30"/>
      <c r="AB19" s="30"/>
      <c r="AC19" s="30"/>
      <c r="AD19" s="30"/>
      <c r="AE19" s="30"/>
    </row>
    <row r="20" spans="1:31" ht="30" customHeight="1">
      <c r="A20" s="28"/>
      <c r="B20" s="28"/>
      <c r="C20" s="29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V20" s="30"/>
      <c r="W20" s="31"/>
      <c r="X20" s="31"/>
      <c r="Y20" s="31"/>
      <c r="Z20" s="31"/>
      <c r="AA20" s="30"/>
      <c r="AB20" s="30"/>
      <c r="AC20" s="30"/>
      <c r="AD20" s="30"/>
      <c r="AE20" s="30"/>
    </row>
    <row r="21" spans="1:31" ht="30" customHeight="1">
      <c r="A21" s="28"/>
      <c r="B21" s="28"/>
      <c r="C21" s="29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V21" s="30"/>
      <c r="W21" s="31"/>
      <c r="X21" s="31"/>
      <c r="Y21" s="31"/>
      <c r="Z21" s="31"/>
      <c r="AA21" s="30"/>
      <c r="AB21" s="30"/>
      <c r="AC21" s="30"/>
      <c r="AD21" s="30"/>
      <c r="AE21" s="30"/>
    </row>
    <row r="22" spans="1:31" ht="30" customHeight="1">
      <c r="A22" s="28"/>
      <c r="B22" s="28"/>
      <c r="C22" s="29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V22" s="30"/>
      <c r="W22" s="31"/>
      <c r="X22" s="31"/>
      <c r="Y22" s="31"/>
      <c r="Z22" s="31"/>
      <c r="AA22" s="30"/>
      <c r="AB22" s="30"/>
      <c r="AC22" s="30"/>
      <c r="AD22" s="30"/>
      <c r="AE22" s="30"/>
    </row>
    <row r="23" spans="1:31" ht="30" customHeight="1">
      <c r="A23" s="28"/>
      <c r="B23" s="28"/>
      <c r="C23" s="29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V23" s="30"/>
      <c r="W23" s="31"/>
      <c r="X23" s="31"/>
      <c r="Y23" s="31"/>
      <c r="Z23" s="31"/>
      <c r="AA23" s="30"/>
      <c r="AB23" s="30"/>
      <c r="AC23" s="30"/>
      <c r="AD23" s="30"/>
      <c r="AE23" s="30"/>
    </row>
    <row r="24" spans="1:31" ht="30" customHeight="1">
      <c r="A24" s="28"/>
      <c r="B24" s="28"/>
      <c r="C24" s="29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V24" s="30"/>
      <c r="W24" s="31"/>
      <c r="X24" s="31"/>
      <c r="Y24" s="31"/>
      <c r="Z24" s="31"/>
      <c r="AA24" s="30"/>
      <c r="AB24" s="30"/>
      <c r="AC24" s="30"/>
      <c r="AD24" s="30"/>
      <c r="AE24" s="30"/>
    </row>
    <row r="25" spans="1:31" ht="30" hidden="1" customHeight="1">
      <c r="A25" s="28"/>
      <c r="B25" s="28"/>
      <c r="C25" s="29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</row>
    <row r="26" spans="1:31" ht="30" hidden="1" customHeight="1">
      <c r="A26" s="28"/>
      <c r="B26" s="28"/>
      <c r="C26" s="29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</row>
    <row r="27" spans="1:31" ht="30" hidden="1" customHeight="1">
      <c r="A27" s="28"/>
      <c r="B27" s="28"/>
      <c r="C27" s="29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</row>
    <row r="28" spans="1:31" ht="30" hidden="1" customHeight="1">
      <c r="A28" s="28"/>
      <c r="B28" s="28"/>
      <c r="C28" s="2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</row>
    <row r="29" spans="1:31" ht="30" hidden="1" customHeight="1">
      <c r="A29" s="28"/>
      <c r="B29" s="28"/>
      <c r="C29" s="29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</row>
    <row r="30" spans="1:31" ht="30" hidden="1" customHeight="1">
      <c r="A30" s="28"/>
      <c r="B30" s="28"/>
      <c r="C30" s="29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</row>
    <row r="31" spans="1:31" ht="30" hidden="1" customHeight="1">
      <c r="A31" s="28"/>
      <c r="B31" s="28"/>
      <c r="C31" s="29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</row>
    <row r="32" spans="1:31" ht="30" hidden="1" customHeight="1">
      <c r="A32" s="28"/>
      <c r="B32" s="28"/>
      <c r="C32" s="2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</row>
    <row r="33" spans="1:20" ht="30" hidden="1" customHeight="1">
      <c r="A33" s="28"/>
      <c r="B33" s="28"/>
      <c r="C33" s="29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</row>
    <row r="34" spans="1:20" ht="30" hidden="1" customHeight="1">
      <c r="A34" s="28"/>
      <c r="B34" s="28"/>
      <c r="C34" s="29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</row>
    <row r="35" spans="1:20" ht="30" hidden="1" customHeight="1">
      <c r="A35" s="28"/>
      <c r="B35" s="28"/>
      <c r="C35" s="29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</row>
    <row r="36" spans="1:20" ht="30" hidden="1" customHeight="1">
      <c r="C36" s="32"/>
    </row>
    <row r="37" spans="1:20" ht="30" hidden="1" customHeight="1">
      <c r="C37" s="32"/>
    </row>
    <row r="38" spans="1:20" ht="30" hidden="1" customHeight="1">
      <c r="C38" s="32"/>
    </row>
    <row r="39" spans="1:20" ht="30" hidden="1" customHeight="1">
      <c r="C39" s="32"/>
    </row>
    <row r="40" spans="1:20" ht="30" hidden="1" customHeight="1">
      <c r="C40" s="32"/>
    </row>
    <row r="41" spans="1:20" ht="30" hidden="1" customHeight="1">
      <c r="C41" s="32"/>
    </row>
    <row r="42" spans="1:20" ht="30" hidden="1" customHeight="1">
      <c r="C42" s="32"/>
    </row>
    <row r="43" spans="1:20" ht="30" hidden="1" customHeight="1">
      <c r="C43" s="32"/>
    </row>
    <row r="44" spans="1:20" ht="30" hidden="1" customHeight="1">
      <c r="C44" s="32"/>
    </row>
    <row r="45" spans="1:20" ht="30" hidden="1" customHeight="1">
      <c r="C45" s="32"/>
    </row>
    <row r="46" spans="1:20" ht="30" hidden="1" customHeight="1">
      <c r="C46" s="32"/>
    </row>
    <row r="47" spans="1:20" ht="30" hidden="1" customHeight="1">
      <c r="C47" s="32"/>
    </row>
    <row r="48" spans="1:20" ht="30" hidden="1" customHeight="1">
      <c r="C48" s="32"/>
    </row>
    <row r="49" spans="3:3" ht="30" hidden="1" customHeight="1">
      <c r="C49" s="32"/>
    </row>
    <row r="50" spans="3:3" ht="30" hidden="1" customHeight="1">
      <c r="C50" s="32"/>
    </row>
    <row r="51" spans="3:3" ht="30" hidden="1" customHeight="1">
      <c r="C51" s="32"/>
    </row>
    <row r="52" spans="3:3" ht="30" hidden="1" customHeight="1">
      <c r="C52" s="32"/>
    </row>
    <row r="53" spans="3:3" ht="30" hidden="1" customHeight="1">
      <c r="C53" s="32"/>
    </row>
    <row r="54" spans="3:3" ht="30" hidden="1" customHeight="1">
      <c r="C54" s="32"/>
    </row>
    <row r="55" spans="3:3" ht="30" hidden="1" customHeight="1">
      <c r="C55" s="32"/>
    </row>
    <row r="56" spans="3:3" ht="30" hidden="1" customHeight="1">
      <c r="C56" s="32"/>
    </row>
    <row r="57" spans="3:3" ht="30" hidden="1" customHeight="1">
      <c r="C57" s="32"/>
    </row>
    <row r="58" spans="3:3" ht="30" hidden="1" customHeight="1">
      <c r="C58" s="32"/>
    </row>
    <row r="59" spans="3:3" ht="30" hidden="1" customHeight="1">
      <c r="C59" s="32"/>
    </row>
    <row r="60" spans="3:3" ht="30" hidden="1" customHeight="1">
      <c r="C60" s="32"/>
    </row>
    <row r="61" spans="3:3" ht="30" hidden="1" customHeight="1">
      <c r="C61" s="32"/>
    </row>
    <row r="62" spans="3:3" ht="30" hidden="1" customHeight="1">
      <c r="C62" s="32"/>
    </row>
    <row r="63" spans="3:3" ht="30" hidden="1" customHeight="1">
      <c r="C63" s="32"/>
    </row>
    <row r="64" spans="3:3" ht="30" hidden="1" customHeight="1">
      <c r="C64" s="32"/>
    </row>
    <row r="65" spans="3:3" ht="30" hidden="1" customHeight="1">
      <c r="C65" s="32"/>
    </row>
    <row r="66" spans="3:3" ht="30" hidden="1" customHeight="1">
      <c r="C66" s="32"/>
    </row>
    <row r="67" spans="3:3" ht="30" hidden="1" customHeight="1">
      <c r="C67" s="32"/>
    </row>
    <row r="68" spans="3:3" ht="30" hidden="1" customHeight="1">
      <c r="C68" s="32"/>
    </row>
    <row r="69" spans="3:3" ht="30" hidden="1" customHeight="1">
      <c r="C69" s="32"/>
    </row>
    <row r="70" spans="3:3" ht="30" hidden="1" customHeight="1">
      <c r="C70" s="32"/>
    </row>
    <row r="71" spans="3:3" ht="30" hidden="1" customHeight="1">
      <c r="C71" s="32"/>
    </row>
    <row r="72" spans="3:3" ht="30" hidden="1" customHeight="1">
      <c r="C72" s="32"/>
    </row>
    <row r="73" spans="3:3" ht="30" hidden="1" customHeight="1">
      <c r="C73" s="32"/>
    </row>
    <row r="74" spans="3:3" ht="30" hidden="1" customHeight="1">
      <c r="C74" s="32"/>
    </row>
    <row r="75" spans="3:3" ht="30" hidden="1" customHeight="1">
      <c r="C75" s="32"/>
    </row>
    <row r="76" spans="3:3" ht="30" hidden="1" customHeight="1">
      <c r="C76" s="32"/>
    </row>
    <row r="77" spans="3:3" ht="30" hidden="1" customHeight="1">
      <c r="C77" s="32"/>
    </row>
    <row r="78" spans="3:3" ht="30" hidden="1" customHeight="1">
      <c r="C78" s="32"/>
    </row>
    <row r="79" spans="3:3" ht="30" hidden="1" customHeight="1">
      <c r="C79" s="32"/>
    </row>
    <row r="80" spans="3:3" ht="30" hidden="1" customHeight="1">
      <c r="C80" s="32"/>
    </row>
    <row r="81" spans="3:3" ht="30" hidden="1" customHeight="1">
      <c r="C81" s="32"/>
    </row>
    <row r="82" spans="3:3" ht="30" hidden="1" customHeight="1">
      <c r="C82" s="32"/>
    </row>
    <row r="83" spans="3:3" ht="30" hidden="1" customHeight="1">
      <c r="C83" s="32"/>
    </row>
    <row r="84" spans="3:3" ht="30" hidden="1" customHeight="1">
      <c r="C84" s="32"/>
    </row>
    <row r="85" spans="3:3" ht="30" hidden="1" customHeight="1">
      <c r="C85" s="32"/>
    </row>
    <row r="86" spans="3:3" ht="30" hidden="1" customHeight="1">
      <c r="C86" s="32"/>
    </row>
    <row r="87" spans="3:3" ht="30" hidden="1" customHeight="1">
      <c r="C87" s="32"/>
    </row>
    <row r="88" spans="3:3" ht="30" hidden="1" customHeight="1">
      <c r="C88" s="32"/>
    </row>
    <row r="89" spans="3:3" ht="30" hidden="1" customHeight="1">
      <c r="C89" s="32"/>
    </row>
    <row r="90" spans="3:3" ht="30" hidden="1" customHeight="1">
      <c r="C90" s="32"/>
    </row>
    <row r="91" spans="3:3" ht="30" hidden="1" customHeight="1">
      <c r="C91" s="32"/>
    </row>
    <row r="92" spans="3:3" ht="30" hidden="1" customHeight="1">
      <c r="C92" s="32"/>
    </row>
    <row r="93" spans="3:3" ht="30" hidden="1" customHeight="1">
      <c r="C93" s="32"/>
    </row>
    <row r="94" spans="3:3" ht="30" hidden="1" customHeight="1">
      <c r="C94" s="32"/>
    </row>
    <row r="95" spans="3:3" ht="30" hidden="1" customHeight="1">
      <c r="C95" s="32"/>
    </row>
    <row r="96" spans="3:3" ht="30" hidden="1" customHeight="1">
      <c r="C96" s="32"/>
    </row>
    <row r="97" spans="3:3" ht="30" hidden="1" customHeight="1">
      <c r="C97" s="32"/>
    </row>
    <row r="98" spans="3:3" ht="30" hidden="1" customHeight="1">
      <c r="C98" s="32"/>
    </row>
    <row r="99" spans="3:3" ht="30" hidden="1" customHeight="1">
      <c r="C99" s="32"/>
    </row>
    <row r="100" spans="3:3" ht="30" hidden="1" customHeight="1">
      <c r="C100" s="32"/>
    </row>
    <row r="101" spans="3:3" ht="30" hidden="1" customHeight="1">
      <c r="C101" s="32"/>
    </row>
    <row r="102" spans="3:3" ht="30" hidden="1" customHeight="1">
      <c r="C102" s="32"/>
    </row>
    <row r="103" spans="3:3" ht="30" hidden="1" customHeight="1">
      <c r="C103" s="32"/>
    </row>
    <row r="104" spans="3:3" ht="30" hidden="1" customHeight="1">
      <c r="C104" s="32"/>
    </row>
    <row r="105" spans="3:3" ht="30" hidden="1" customHeight="1">
      <c r="C105" s="32"/>
    </row>
    <row r="106" spans="3:3" ht="30" hidden="1" customHeight="1">
      <c r="C106" s="32"/>
    </row>
    <row r="107" spans="3:3" ht="30" hidden="1" customHeight="1">
      <c r="C107" s="32"/>
    </row>
    <row r="108" spans="3:3" ht="30" hidden="1" customHeight="1">
      <c r="C108" s="32"/>
    </row>
    <row r="109" spans="3:3" ht="30" hidden="1" customHeight="1">
      <c r="C109" s="32"/>
    </row>
    <row r="110" spans="3:3" ht="30" hidden="1" customHeight="1">
      <c r="C110" s="32"/>
    </row>
    <row r="111" spans="3:3" ht="30" hidden="1" customHeight="1">
      <c r="C111" s="32"/>
    </row>
    <row r="112" spans="3:3" ht="30" hidden="1" customHeight="1">
      <c r="C112" s="32"/>
    </row>
    <row r="113" spans="3:3" ht="30" hidden="1" customHeight="1">
      <c r="C113" s="32"/>
    </row>
    <row r="114" spans="3:3" ht="30" hidden="1" customHeight="1">
      <c r="C114" s="32"/>
    </row>
    <row r="115" spans="3:3" ht="30" hidden="1" customHeight="1">
      <c r="C115" s="32"/>
    </row>
    <row r="116" spans="3:3" ht="30" hidden="1" customHeight="1">
      <c r="C116" s="32"/>
    </row>
    <row r="117" spans="3:3" ht="30" hidden="1" customHeight="1">
      <c r="C117" s="32"/>
    </row>
    <row r="118" spans="3:3" ht="30" hidden="1" customHeight="1">
      <c r="C118" s="32"/>
    </row>
    <row r="119" spans="3:3" ht="30" hidden="1" customHeight="1">
      <c r="C119" s="32"/>
    </row>
    <row r="120" spans="3:3" ht="30" hidden="1" customHeight="1">
      <c r="C120" s="32"/>
    </row>
    <row r="121" spans="3:3" ht="30" hidden="1" customHeight="1">
      <c r="C121" s="32"/>
    </row>
    <row r="122" spans="3:3" ht="30" hidden="1" customHeight="1">
      <c r="C122" s="32"/>
    </row>
    <row r="123" spans="3:3" ht="30" hidden="1" customHeight="1">
      <c r="C123" s="32"/>
    </row>
    <row r="124" spans="3:3" ht="30" hidden="1" customHeight="1">
      <c r="C124" s="32"/>
    </row>
    <row r="125" spans="3:3" ht="30" hidden="1" customHeight="1">
      <c r="C125" s="32"/>
    </row>
    <row r="126" spans="3:3" ht="30" hidden="1" customHeight="1">
      <c r="C126" s="32"/>
    </row>
    <row r="127" spans="3:3" ht="30" hidden="1" customHeight="1">
      <c r="C127" s="32"/>
    </row>
    <row r="128" spans="3:3" ht="30" hidden="1" customHeight="1">
      <c r="C128" s="32"/>
    </row>
    <row r="129" spans="3:3" ht="30" hidden="1" customHeight="1">
      <c r="C129" s="32"/>
    </row>
    <row r="130" spans="3:3" ht="30" hidden="1" customHeight="1">
      <c r="C130" s="32"/>
    </row>
    <row r="131" spans="3:3" ht="30" hidden="1" customHeight="1">
      <c r="C131" s="32"/>
    </row>
    <row r="132" spans="3:3" ht="30" hidden="1" customHeight="1">
      <c r="C132" s="32"/>
    </row>
    <row r="133" spans="3:3" ht="30" hidden="1" customHeight="1">
      <c r="C133" s="32"/>
    </row>
    <row r="134" spans="3:3" ht="30" hidden="1" customHeight="1">
      <c r="C134" s="32"/>
    </row>
    <row r="135" spans="3:3" ht="30" hidden="1" customHeight="1">
      <c r="C135" s="32"/>
    </row>
    <row r="136" spans="3:3" ht="30" hidden="1" customHeight="1">
      <c r="C136" s="32"/>
    </row>
    <row r="137" spans="3:3" ht="30" hidden="1" customHeight="1">
      <c r="C137" s="32"/>
    </row>
    <row r="138" spans="3:3" ht="30" hidden="1" customHeight="1">
      <c r="C138" s="32"/>
    </row>
    <row r="139" spans="3:3" ht="30" hidden="1" customHeight="1">
      <c r="C139" s="32"/>
    </row>
    <row r="140" spans="3:3" ht="30" hidden="1" customHeight="1">
      <c r="C140" s="32"/>
    </row>
    <row r="141" spans="3:3" ht="30" hidden="1" customHeight="1">
      <c r="C141" s="32"/>
    </row>
    <row r="142" spans="3:3" ht="30" hidden="1" customHeight="1">
      <c r="C142" s="32"/>
    </row>
    <row r="143" spans="3:3" ht="30" hidden="1" customHeight="1">
      <c r="C143" s="32"/>
    </row>
    <row r="144" spans="3:3" ht="30" hidden="1" customHeight="1">
      <c r="C144" s="32"/>
    </row>
    <row r="145" spans="3:3" ht="30" hidden="1" customHeight="1">
      <c r="C145" s="32"/>
    </row>
    <row r="146" spans="3:3" ht="30" hidden="1" customHeight="1">
      <c r="C146" s="32"/>
    </row>
    <row r="147" spans="3:3" ht="30" hidden="1" customHeight="1">
      <c r="C147" s="32"/>
    </row>
    <row r="148" spans="3:3" ht="30" hidden="1" customHeight="1">
      <c r="C148" s="32"/>
    </row>
    <row r="149" spans="3:3" ht="30" hidden="1" customHeight="1">
      <c r="C149" s="32"/>
    </row>
    <row r="150" spans="3:3" ht="30" hidden="1" customHeight="1">
      <c r="C150" s="32"/>
    </row>
    <row r="151" spans="3:3" ht="30" hidden="1" customHeight="1">
      <c r="C151" s="32"/>
    </row>
    <row r="152" spans="3:3" ht="30" hidden="1" customHeight="1">
      <c r="C152" s="32"/>
    </row>
    <row r="153" spans="3:3" ht="30" hidden="1" customHeight="1">
      <c r="C153" s="32"/>
    </row>
    <row r="154" spans="3:3" ht="30" hidden="1" customHeight="1">
      <c r="C154" s="32"/>
    </row>
    <row r="155" spans="3:3" ht="30" hidden="1" customHeight="1">
      <c r="C155" s="32"/>
    </row>
    <row r="156" spans="3:3" ht="30" hidden="1" customHeight="1">
      <c r="C156" s="32"/>
    </row>
    <row r="157" spans="3:3" ht="30" hidden="1" customHeight="1">
      <c r="C157" s="32"/>
    </row>
    <row r="158" spans="3:3" ht="30" hidden="1" customHeight="1">
      <c r="C158" s="32"/>
    </row>
    <row r="159" spans="3:3" ht="30" hidden="1" customHeight="1">
      <c r="C159" s="32"/>
    </row>
    <row r="160" spans="3:3" ht="30" hidden="1" customHeight="1">
      <c r="C160" s="32"/>
    </row>
    <row r="161" spans="3:3" ht="30" hidden="1" customHeight="1">
      <c r="C161" s="32"/>
    </row>
    <row r="162" spans="3:3" ht="30" hidden="1" customHeight="1">
      <c r="C162" s="32"/>
    </row>
    <row r="163" spans="3:3" ht="30" hidden="1" customHeight="1">
      <c r="C163" s="32"/>
    </row>
    <row r="164" spans="3:3" ht="30" hidden="1" customHeight="1">
      <c r="C164" s="32"/>
    </row>
    <row r="165" spans="3:3" ht="30" hidden="1" customHeight="1">
      <c r="C165" s="32"/>
    </row>
    <row r="166" spans="3:3" ht="30" hidden="1" customHeight="1">
      <c r="C166" s="32"/>
    </row>
    <row r="167" spans="3:3" ht="30" hidden="1" customHeight="1">
      <c r="C167" s="32"/>
    </row>
    <row r="168" spans="3:3" ht="30" hidden="1" customHeight="1">
      <c r="C168" s="32"/>
    </row>
    <row r="169" spans="3:3" ht="30" hidden="1" customHeight="1">
      <c r="C169" s="32"/>
    </row>
    <row r="170" spans="3:3" ht="30" hidden="1" customHeight="1">
      <c r="C170" s="32"/>
    </row>
    <row r="171" spans="3:3" ht="30" hidden="1" customHeight="1">
      <c r="C171" s="32"/>
    </row>
    <row r="172" spans="3:3" ht="30" hidden="1" customHeight="1">
      <c r="C172" s="32"/>
    </row>
    <row r="173" spans="3:3" ht="30" hidden="1" customHeight="1">
      <c r="C173" s="32"/>
    </row>
    <row r="174" spans="3:3" ht="30" hidden="1" customHeight="1">
      <c r="C174" s="32"/>
    </row>
    <row r="175" spans="3:3" ht="30" hidden="1" customHeight="1">
      <c r="C175" s="32"/>
    </row>
    <row r="176" spans="3:3" ht="30" hidden="1" customHeight="1">
      <c r="C176" s="32"/>
    </row>
    <row r="177" spans="3:3" ht="30" hidden="1" customHeight="1">
      <c r="C177" s="32"/>
    </row>
    <row r="178" spans="3:3" ht="30" hidden="1" customHeight="1">
      <c r="C178" s="32"/>
    </row>
    <row r="179" spans="3:3" ht="30" hidden="1" customHeight="1">
      <c r="C179" s="32"/>
    </row>
    <row r="180" spans="3:3" ht="30" hidden="1" customHeight="1">
      <c r="C180" s="32"/>
    </row>
    <row r="181" spans="3:3" ht="30" hidden="1" customHeight="1">
      <c r="C181" s="32"/>
    </row>
    <row r="182" spans="3:3" ht="30" hidden="1" customHeight="1">
      <c r="C182" s="32"/>
    </row>
    <row r="183" spans="3:3" ht="30" hidden="1" customHeight="1">
      <c r="C183" s="32"/>
    </row>
    <row r="184" spans="3:3" ht="30" hidden="1" customHeight="1">
      <c r="C184" s="32"/>
    </row>
    <row r="185" spans="3:3" ht="30" hidden="1" customHeight="1">
      <c r="C185" s="32"/>
    </row>
    <row r="186" spans="3:3" ht="30" hidden="1" customHeight="1">
      <c r="C186" s="32"/>
    </row>
    <row r="187" spans="3:3" ht="30" hidden="1" customHeight="1">
      <c r="C187" s="32"/>
    </row>
    <row r="188" spans="3:3" ht="30" hidden="1" customHeight="1">
      <c r="C188" s="32"/>
    </row>
    <row r="189" spans="3:3" ht="30" hidden="1" customHeight="1">
      <c r="C189" s="32"/>
    </row>
    <row r="190" spans="3:3" ht="30" hidden="1" customHeight="1">
      <c r="C190" s="32"/>
    </row>
    <row r="191" spans="3:3" ht="30" hidden="1" customHeight="1">
      <c r="C191" s="32"/>
    </row>
    <row r="192" spans="3:3" ht="30" hidden="1" customHeight="1">
      <c r="C192" s="32"/>
    </row>
    <row r="193" spans="3:3" ht="30" hidden="1" customHeight="1">
      <c r="C193" s="32"/>
    </row>
    <row r="194" spans="3:3" ht="30" hidden="1" customHeight="1">
      <c r="C194" s="32"/>
    </row>
    <row r="195" spans="3:3" ht="30" hidden="1" customHeight="1">
      <c r="C195" s="32"/>
    </row>
    <row r="196" spans="3:3" ht="30" hidden="1" customHeight="1">
      <c r="C196" s="32"/>
    </row>
    <row r="197" spans="3:3" ht="30" hidden="1" customHeight="1">
      <c r="C197" s="32"/>
    </row>
    <row r="198" spans="3:3" ht="30" hidden="1" customHeight="1">
      <c r="C198" s="32"/>
    </row>
    <row r="199" spans="3:3" ht="30" hidden="1" customHeight="1">
      <c r="C199" s="32"/>
    </row>
    <row r="200" spans="3:3" ht="30" hidden="1" customHeight="1">
      <c r="C200" s="32"/>
    </row>
    <row r="201" spans="3:3" ht="30" hidden="1" customHeight="1">
      <c r="C201" s="32"/>
    </row>
    <row r="202" spans="3:3" ht="30" hidden="1" customHeight="1">
      <c r="C202" s="32"/>
    </row>
    <row r="203" spans="3:3" ht="30" hidden="1" customHeight="1">
      <c r="C203" s="32"/>
    </row>
    <row r="204" spans="3:3" ht="30" hidden="1" customHeight="1">
      <c r="C204" s="32"/>
    </row>
    <row r="205" spans="3:3" ht="30" hidden="1" customHeight="1">
      <c r="C205" s="32"/>
    </row>
    <row r="206" spans="3:3" ht="30" hidden="1" customHeight="1">
      <c r="C206" s="32"/>
    </row>
    <row r="207" spans="3:3" ht="30" hidden="1" customHeight="1">
      <c r="C207" s="32"/>
    </row>
    <row r="208" spans="3:3" ht="30" hidden="1" customHeight="1">
      <c r="C208" s="32"/>
    </row>
    <row r="209" spans="3:3" ht="30" hidden="1" customHeight="1">
      <c r="C209" s="32"/>
    </row>
    <row r="210" spans="3:3" ht="30" hidden="1" customHeight="1">
      <c r="C210" s="32"/>
    </row>
    <row r="211" spans="3:3" ht="30" hidden="1" customHeight="1">
      <c r="C211" s="32"/>
    </row>
    <row r="212" spans="3:3" ht="30" hidden="1" customHeight="1">
      <c r="C212" s="32"/>
    </row>
    <row r="213" spans="3:3" ht="30" hidden="1" customHeight="1">
      <c r="C213" s="32"/>
    </row>
    <row r="214" spans="3:3" ht="30" hidden="1" customHeight="1">
      <c r="C214" s="32"/>
    </row>
    <row r="215" spans="3:3" ht="30" hidden="1" customHeight="1">
      <c r="C215" s="32"/>
    </row>
    <row r="216" spans="3:3" ht="30" hidden="1" customHeight="1">
      <c r="C216" s="32"/>
    </row>
    <row r="217" spans="3:3" ht="30" hidden="1" customHeight="1">
      <c r="C217" s="32"/>
    </row>
    <row r="218" spans="3:3" ht="30" hidden="1" customHeight="1">
      <c r="C218" s="32"/>
    </row>
    <row r="219" spans="3:3" ht="30" hidden="1" customHeight="1">
      <c r="C219" s="32"/>
    </row>
    <row r="220" spans="3:3" ht="30" hidden="1" customHeight="1">
      <c r="C220" s="32"/>
    </row>
    <row r="221" spans="3:3" ht="30" hidden="1" customHeight="1">
      <c r="C221" s="32"/>
    </row>
    <row r="222" spans="3:3" ht="30" hidden="1" customHeight="1">
      <c r="C222" s="32"/>
    </row>
    <row r="223" spans="3:3" ht="30" hidden="1" customHeight="1">
      <c r="C223" s="32"/>
    </row>
    <row r="224" spans="3:3" ht="30" hidden="1" customHeight="1">
      <c r="C224" s="32"/>
    </row>
    <row r="225" spans="3:3" ht="30" hidden="1" customHeight="1">
      <c r="C225" s="32"/>
    </row>
    <row r="226" spans="3:3" ht="30" hidden="1" customHeight="1">
      <c r="C226" s="32"/>
    </row>
    <row r="227" spans="3:3" ht="30" hidden="1" customHeight="1">
      <c r="C227" s="32"/>
    </row>
    <row r="228" spans="3:3" ht="30" hidden="1" customHeight="1">
      <c r="C228" s="32"/>
    </row>
    <row r="229" spans="3:3" ht="30" hidden="1" customHeight="1">
      <c r="C229" s="32"/>
    </row>
    <row r="230" spans="3:3" ht="30" hidden="1" customHeight="1">
      <c r="C230" s="32"/>
    </row>
    <row r="231" spans="3:3" ht="30" hidden="1" customHeight="1">
      <c r="C231" s="32"/>
    </row>
    <row r="232" spans="3:3" ht="30" hidden="1" customHeight="1">
      <c r="C232" s="32"/>
    </row>
    <row r="233" spans="3:3" ht="30" hidden="1" customHeight="1">
      <c r="C233" s="32"/>
    </row>
    <row r="234" spans="3:3" ht="30" hidden="1" customHeight="1">
      <c r="C234" s="32"/>
    </row>
    <row r="235" spans="3:3" ht="30" hidden="1" customHeight="1">
      <c r="C235" s="32"/>
    </row>
    <row r="236" spans="3:3" ht="30" hidden="1" customHeight="1">
      <c r="C236" s="32"/>
    </row>
    <row r="237" spans="3:3" ht="30" hidden="1" customHeight="1">
      <c r="C237" s="32"/>
    </row>
    <row r="238" spans="3:3" ht="30" hidden="1" customHeight="1">
      <c r="C238" s="32"/>
    </row>
    <row r="239" spans="3:3" ht="30" hidden="1" customHeight="1">
      <c r="C239" s="32"/>
    </row>
    <row r="240" spans="3:3" ht="30" hidden="1" customHeight="1">
      <c r="C240" s="32"/>
    </row>
    <row r="241" spans="3:3" ht="30" hidden="1" customHeight="1">
      <c r="C241" s="32"/>
    </row>
    <row r="242" spans="3:3" ht="30" hidden="1" customHeight="1">
      <c r="C242" s="32"/>
    </row>
    <row r="243" spans="3:3" ht="30" hidden="1" customHeight="1">
      <c r="C243" s="32"/>
    </row>
    <row r="244" spans="3:3" ht="30" hidden="1" customHeight="1">
      <c r="C244" s="32"/>
    </row>
    <row r="245" spans="3:3" ht="30" hidden="1" customHeight="1">
      <c r="C245" s="32"/>
    </row>
    <row r="246" spans="3:3" ht="30" hidden="1" customHeight="1">
      <c r="C246" s="32"/>
    </row>
    <row r="247" spans="3:3" ht="30" hidden="1" customHeight="1">
      <c r="C247" s="32"/>
    </row>
    <row r="248" spans="3:3" ht="30" hidden="1" customHeight="1">
      <c r="C248" s="32"/>
    </row>
    <row r="249" spans="3:3" ht="30" hidden="1" customHeight="1">
      <c r="C249" s="32"/>
    </row>
    <row r="250" spans="3:3" ht="30" hidden="1" customHeight="1">
      <c r="C250" s="32"/>
    </row>
    <row r="251" spans="3:3" ht="30" hidden="1" customHeight="1">
      <c r="C251" s="32"/>
    </row>
    <row r="252" spans="3:3" ht="30" hidden="1" customHeight="1">
      <c r="C252" s="32"/>
    </row>
    <row r="253" spans="3:3" ht="30" hidden="1" customHeight="1">
      <c r="C253" s="32"/>
    </row>
    <row r="254" spans="3:3" ht="30" hidden="1" customHeight="1">
      <c r="C254" s="32"/>
    </row>
    <row r="255" spans="3:3" ht="30" hidden="1" customHeight="1">
      <c r="C255" s="32"/>
    </row>
    <row r="256" spans="3:3" ht="30" hidden="1" customHeight="1">
      <c r="C256" s="32"/>
    </row>
    <row r="257" spans="3:3" ht="30" hidden="1" customHeight="1">
      <c r="C257" s="32"/>
    </row>
    <row r="258" spans="3:3" ht="30" hidden="1" customHeight="1">
      <c r="C258" s="32"/>
    </row>
    <row r="259" spans="3:3" ht="30" hidden="1" customHeight="1">
      <c r="C259" s="32"/>
    </row>
    <row r="260" spans="3:3" ht="30" hidden="1" customHeight="1">
      <c r="C260" s="32"/>
    </row>
    <row r="261" spans="3:3" ht="30" hidden="1" customHeight="1">
      <c r="C261" s="32"/>
    </row>
    <row r="262" spans="3:3" ht="30" hidden="1" customHeight="1">
      <c r="C262" s="32"/>
    </row>
    <row r="263" spans="3:3" ht="30" hidden="1" customHeight="1">
      <c r="C263" s="32"/>
    </row>
    <row r="264" spans="3:3" ht="30" hidden="1" customHeight="1">
      <c r="C264" s="32"/>
    </row>
    <row r="265" spans="3:3" ht="30" hidden="1" customHeight="1">
      <c r="C265" s="32"/>
    </row>
    <row r="266" spans="3:3" ht="30" hidden="1" customHeight="1">
      <c r="C266" s="32"/>
    </row>
    <row r="267" spans="3:3" ht="30" hidden="1" customHeight="1">
      <c r="C267" s="32"/>
    </row>
    <row r="268" spans="3:3" ht="30" hidden="1" customHeight="1">
      <c r="C268" s="32"/>
    </row>
    <row r="269" spans="3:3" ht="30" hidden="1" customHeight="1">
      <c r="C269" s="32"/>
    </row>
    <row r="270" spans="3:3" ht="30" hidden="1" customHeight="1">
      <c r="C270" s="32"/>
    </row>
    <row r="271" spans="3:3" ht="30" hidden="1" customHeight="1">
      <c r="C271" s="32"/>
    </row>
    <row r="272" spans="3:3" ht="30" hidden="1" customHeight="1">
      <c r="C272" s="32"/>
    </row>
    <row r="273" spans="3:3" ht="30" hidden="1" customHeight="1">
      <c r="C273" s="32"/>
    </row>
    <row r="274" spans="3:3" ht="30" hidden="1" customHeight="1">
      <c r="C274" s="32"/>
    </row>
    <row r="275" spans="3:3" ht="30" hidden="1" customHeight="1">
      <c r="C275" s="32"/>
    </row>
    <row r="276" spans="3:3" ht="30" hidden="1" customHeight="1">
      <c r="C276" s="32"/>
    </row>
    <row r="277" spans="3:3" ht="30" hidden="1" customHeight="1">
      <c r="C277" s="32"/>
    </row>
    <row r="278" spans="3:3" ht="30" hidden="1" customHeight="1">
      <c r="C278" s="32"/>
    </row>
    <row r="279" spans="3:3" ht="30" hidden="1" customHeight="1">
      <c r="C279" s="32"/>
    </row>
    <row r="280" spans="3:3" ht="30" hidden="1" customHeight="1">
      <c r="C280" s="32"/>
    </row>
    <row r="281" spans="3:3" ht="30" hidden="1" customHeight="1">
      <c r="C281" s="32"/>
    </row>
    <row r="282" spans="3:3" ht="30" hidden="1" customHeight="1">
      <c r="C282" s="32"/>
    </row>
    <row r="283" spans="3:3" ht="30" hidden="1" customHeight="1">
      <c r="C283" s="32"/>
    </row>
    <row r="284" spans="3:3" ht="30" hidden="1" customHeight="1">
      <c r="C284" s="32"/>
    </row>
    <row r="285" spans="3:3" ht="30" hidden="1" customHeight="1">
      <c r="C285" s="32"/>
    </row>
    <row r="286" spans="3:3" ht="30" hidden="1" customHeight="1">
      <c r="C286" s="32"/>
    </row>
    <row r="287" spans="3:3" ht="30" hidden="1" customHeight="1">
      <c r="C287" s="32"/>
    </row>
    <row r="288" spans="3:3" ht="30" hidden="1" customHeight="1">
      <c r="C288" s="32"/>
    </row>
    <row r="289" spans="3:3" ht="30" hidden="1" customHeight="1">
      <c r="C289" s="32"/>
    </row>
    <row r="290" spans="3:3" ht="30" hidden="1" customHeight="1">
      <c r="C290" s="32"/>
    </row>
    <row r="291" spans="3:3" ht="30" hidden="1" customHeight="1">
      <c r="C291" s="32"/>
    </row>
    <row r="292" spans="3:3" ht="30" hidden="1" customHeight="1">
      <c r="C292" s="32"/>
    </row>
    <row r="293" spans="3:3" ht="30" hidden="1" customHeight="1">
      <c r="C293" s="32"/>
    </row>
    <row r="294" spans="3:3" ht="30" hidden="1" customHeight="1">
      <c r="C294" s="32"/>
    </row>
    <row r="295" spans="3:3" ht="30" hidden="1" customHeight="1">
      <c r="C295" s="32"/>
    </row>
    <row r="296" spans="3:3" ht="30" hidden="1" customHeight="1">
      <c r="C296" s="32"/>
    </row>
    <row r="297" spans="3:3" ht="30" hidden="1" customHeight="1">
      <c r="C297" s="32"/>
    </row>
    <row r="298" spans="3:3" ht="30" hidden="1" customHeight="1">
      <c r="C298" s="32"/>
    </row>
    <row r="299" spans="3:3" ht="30" hidden="1" customHeight="1">
      <c r="C299" s="32"/>
    </row>
    <row r="300" spans="3:3" ht="30" hidden="1" customHeight="1">
      <c r="C300" s="32"/>
    </row>
    <row r="301" spans="3:3" ht="30" hidden="1" customHeight="1">
      <c r="C301" s="32"/>
    </row>
    <row r="302" spans="3:3" ht="30" hidden="1" customHeight="1">
      <c r="C302" s="32"/>
    </row>
    <row r="303" spans="3:3" ht="30" hidden="1" customHeight="1">
      <c r="C303" s="32"/>
    </row>
    <row r="304" spans="3:3" ht="30" hidden="1" customHeight="1">
      <c r="C304" s="32"/>
    </row>
    <row r="305" spans="3:3" ht="30" hidden="1" customHeight="1">
      <c r="C305" s="32"/>
    </row>
    <row r="306" spans="3:3" ht="30" hidden="1" customHeight="1">
      <c r="C306" s="32"/>
    </row>
    <row r="307" spans="3:3" ht="30" hidden="1" customHeight="1">
      <c r="C307" s="32"/>
    </row>
    <row r="308" spans="3:3" ht="30" hidden="1" customHeight="1">
      <c r="C308" s="32"/>
    </row>
    <row r="309" spans="3:3" ht="30" hidden="1" customHeight="1">
      <c r="C309" s="32"/>
    </row>
    <row r="310" spans="3:3" ht="30" hidden="1" customHeight="1">
      <c r="C310" s="32"/>
    </row>
    <row r="311" spans="3:3" ht="30" hidden="1" customHeight="1">
      <c r="C311" s="32"/>
    </row>
    <row r="312" spans="3:3" ht="30" hidden="1" customHeight="1">
      <c r="C312" s="32"/>
    </row>
    <row r="313" spans="3:3" ht="30" hidden="1" customHeight="1">
      <c r="C313" s="32"/>
    </row>
    <row r="314" spans="3:3" ht="30" hidden="1" customHeight="1">
      <c r="C314" s="32"/>
    </row>
    <row r="315" spans="3:3" ht="30" hidden="1" customHeight="1">
      <c r="C315" s="32"/>
    </row>
    <row r="316" spans="3:3" ht="30" hidden="1" customHeight="1">
      <c r="C316" s="32"/>
    </row>
    <row r="317" spans="3:3" ht="30" hidden="1" customHeight="1">
      <c r="C317" s="32"/>
    </row>
    <row r="318" spans="3:3" ht="30" hidden="1" customHeight="1">
      <c r="C318" s="32"/>
    </row>
    <row r="319" spans="3:3" ht="30" hidden="1" customHeight="1">
      <c r="C319" s="32"/>
    </row>
    <row r="320" spans="3:3" ht="30" hidden="1" customHeight="1">
      <c r="C320" s="32"/>
    </row>
    <row r="321" spans="3:3" ht="30" hidden="1" customHeight="1">
      <c r="C321" s="32"/>
    </row>
    <row r="322" spans="3:3" ht="30" hidden="1" customHeight="1">
      <c r="C322" s="32"/>
    </row>
    <row r="323" spans="3:3" ht="30" hidden="1" customHeight="1">
      <c r="C323" s="32"/>
    </row>
    <row r="324" spans="3:3" ht="30" hidden="1" customHeight="1">
      <c r="C324" s="32"/>
    </row>
    <row r="325" spans="3:3" ht="30" hidden="1" customHeight="1">
      <c r="C325" s="32"/>
    </row>
    <row r="326" spans="3:3" ht="30" hidden="1" customHeight="1">
      <c r="C326" s="32"/>
    </row>
    <row r="327" spans="3:3" ht="30" hidden="1" customHeight="1">
      <c r="C327" s="32"/>
    </row>
    <row r="328" spans="3:3" ht="30" hidden="1" customHeight="1">
      <c r="C328" s="32"/>
    </row>
    <row r="329" spans="3:3" ht="30" hidden="1" customHeight="1">
      <c r="C329" s="32"/>
    </row>
    <row r="330" spans="3:3" ht="30" hidden="1" customHeight="1">
      <c r="C330" s="32"/>
    </row>
    <row r="331" spans="3:3" ht="30" hidden="1" customHeight="1">
      <c r="C331" s="32"/>
    </row>
    <row r="332" spans="3:3" ht="30" hidden="1" customHeight="1">
      <c r="C332" s="32"/>
    </row>
    <row r="333" spans="3:3" ht="30" hidden="1" customHeight="1">
      <c r="C333" s="32"/>
    </row>
    <row r="334" spans="3:3" ht="30" hidden="1" customHeight="1">
      <c r="C334" s="32"/>
    </row>
    <row r="335" spans="3:3" ht="30" hidden="1" customHeight="1">
      <c r="C335" s="32"/>
    </row>
    <row r="336" spans="3:3" ht="30" hidden="1" customHeight="1">
      <c r="C336" s="32"/>
    </row>
    <row r="337" spans="3:3" ht="30" hidden="1" customHeight="1">
      <c r="C337" s="32"/>
    </row>
    <row r="338" spans="3:3" ht="30" hidden="1" customHeight="1">
      <c r="C338" s="32"/>
    </row>
    <row r="339" spans="3:3" ht="30" hidden="1" customHeight="1">
      <c r="C339" s="32"/>
    </row>
    <row r="340" spans="3:3" ht="30" hidden="1" customHeight="1">
      <c r="C340" s="32"/>
    </row>
    <row r="341" spans="3:3" ht="30" hidden="1" customHeight="1">
      <c r="C341" s="32"/>
    </row>
    <row r="342" spans="3:3" ht="30" hidden="1" customHeight="1">
      <c r="C342" s="32"/>
    </row>
    <row r="343" spans="3:3" ht="30" hidden="1" customHeight="1">
      <c r="C343" s="32"/>
    </row>
    <row r="344" spans="3:3" ht="30" hidden="1" customHeight="1">
      <c r="C344" s="32"/>
    </row>
    <row r="345" spans="3:3" ht="30" hidden="1" customHeight="1">
      <c r="C345" s="32"/>
    </row>
    <row r="346" spans="3:3" ht="30" hidden="1" customHeight="1">
      <c r="C346" s="32"/>
    </row>
    <row r="347" spans="3:3" ht="30" hidden="1" customHeight="1">
      <c r="C347" s="32"/>
    </row>
    <row r="348" spans="3:3" ht="30" hidden="1" customHeight="1">
      <c r="C348" s="32"/>
    </row>
    <row r="349" spans="3:3" ht="30" hidden="1" customHeight="1">
      <c r="C349" s="32"/>
    </row>
    <row r="350" spans="3:3" ht="30" hidden="1" customHeight="1">
      <c r="C350" s="32"/>
    </row>
    <row r="351" spans="3:3" ht="30" hidden="1" customHeight="1">
      <c r="C351" s="32"/>
    </row>
    <row r="352" spans="3:3" ht="30" hidden="1" customHeight="1">
      <c r="C352" s="32"/>
    </row>
    <row r="353" spans="3:3" ht="30" hidden="1" customHeight="1">
      <c r="C353" s="32"/>
    </row>
    <row r="354" spans="3:3" ht="30" hidden="1" customHeight="1">
      <c r="C354" s="32"/>
    </row>
    <row r="355" spans="3:3" ht="30" hidden="1" customHeight="1">
      <c r="C355" s="32"/>
    </row>
    <row r="356" spans="3:3" ht="30" hidden="1" customHeight="1">
      <c r="C356" s="32"/>
    </row>
    <row r="357" spans="3:3" ht="30" hidden="1" customHeight="1">
      <c r="C357" s="32"/>
    </row>
    <row r="358" spans="3:3" ht="30" hidden="1" customHeight="1">
      <c r="C358" s="32"/>
    </row>
    <row r="359" spans="3:3" ht="30" hidden="1" customHeight="1">
      <c r="C359" s="32"/>
    </row>
    <row r="360" spans="3:3" ht="30" hidden="1" customHeight="1">
      <c r="C360" s="32"/>
    </row>
    <row r="361" spans="3:3" ht="30" hidden="1" customHeight="1">
      <c r="C361" s="32"/>
    </row>
    <row r="362" spans="3:3" ht="30" hidden="1" customHeight="1">
      <c r="C362" s="32"/>
    </row>
    <row r="363" spans="3:3" ht="30" hidden="1" customHeight="1">
      <c r="C363" s="32"/>
    </row>
    <row r="364" spans="3:3" ht="30" hidden="1" customHeight="1">
      <c r="C364" s="32"/>
    </row>
    <row r="365" spans="3:3" ht="30" hidden="1" customHeight="1">
      <c r="C365" s="32"/>
    </row>
    <row r="366" spans="3:3" ht="30" hidden="1" customHeight="1">
      <c r="C366" s="32"/>
    </row>
    <row r="367" spans="3:3" ht="30" hidden="1" customHeight="1">
      <c r="C367" s="32"/>
    </row>
    <row r="368" spans="3:3" ht="30" hidden="1" customHeight="1">
      <c r="C368" s="32"/>
    </row>
    <row r="369" spans="3:3" ht="30" hidden="1" customHeight="1">
      <c r="C369" s="32"/>
    </row>
    <row r="370" spans="3:3" ht="30" hidden="1" customHeight="1">
      <c r="C370" s="32"/>
    </row>
    <row r="371" spans="3:3" ht="30" hidden="1" customHeight="1">
      <c r="C371" s="32"/>
    </row>
    <row r="372" spans="3:3" ht="30" hidden="1" customHeight="1">
      <c r="C372" s="32"/>
    </row>
    <row r="373" spans="3:3" ht="30" hidden="1" customHeight="1">
      <c r="C373" s="32"/>
    </row>
    <row r="374" spans="3:3" ht="30" hidden="1" customHeight="1">
      <c r="C374" s="32"/>
    </row>
    <row r="375" spans="3:3" ht="30" hidden="1" customHeight="1">
      <c r="C375" s="32"/>
    </row>
    <row r="376" spans="3:3" ht="30" hidden="1" customHeight="1">
      <c r="C376" s="32"/>
    </row>
    <row r="377" spans="3:3" ht="30" hidden="1" customHeight="1">
      <c r="C377" s="32"/>
    </row>
    <row r="378" spans="3:3" ht="30" hidden="1" customHeight="1">
      <c r="C378" s="32"/>
    </row>
    <row r="379" spans="3:3" ht="30" hidden="1" customHeight="1">
      <c r="C379" s="32"/>
    </row>
    <row r="380" spans="3:3" ht="30" hidden="1" customHeight="1">
      <c r="C380" s="32"/>
    </row>
    <row r="381" spans="3:3" ht="30" hidden="1" customHeight="1">
      <c r="C381" s="32"/>
    </row>
    <row r="382" spans="3:3" ht="30" hidden="1" customHeight="1">
      <c r="C382" s="32"/>
    </row>
    <row r="383" spans="3:3" ht="30" hidden="1" customHeight="1">
      <c r="C383" s="32"/>
    </row>
    <row r="384" spans="3:3" ht="30" hidden="1" customHeight="1">
      <c r="C384" s="32"/>
    </row>
    <row r="385" spans="3:3" ht="30" hidden="1" customHeight="1">
      <c r="C385" s="32"/>
    </row>
    <row r="386" spans="3:3" ht="30" hidden="1" customHeight="1">
      <c r="C386" s="32"/>
    </row>
    <row r="387" spans="3:3" ht="30" hidden="1" customHeight="1">
      <c r="C387" s="32"/>
    </row>
    <row r="388" spans="3:3" ht="30" hidden="1" customHeight="1">
      <c r="C388" s="32"/>
    </row>
    <row r="389" spans="3:3" ht="30" hidden="1" customHeight="1">
      <c r="C389" s="32"/>
    </row>
    <row r="390" spans="3:3" ht="30" hidden="1" customHeight="1">
      <c r="C390" s="32"/>
    </row>
    <row r="391" spans="3:3" ht="30" hidden="1" customHeight="1">
      <c r="C391" s="32"/>
    </row>
    <row r="392" spans="3:3" ht="30" hidden="1" customHeight="1">
      <c r="C392" s="32"/>
    </row>
    <row r="393" spans="3:3" ht="30" hidden="1" customHeight="1">
      <c r="C393" s="32"/>
    </row>
    <row r="394" spans="3:3" ht="30" hidden="1" customHeight="1">
      <c r="C394" s="32"/>
    </row>
    <row r="395" spans="3:3" ht="30" hidden="1" customHeight="1">
      <c r="C395" s="32"/>
    </row>
    <row r="396" spans="3:3" ht="30" hidden="1" customHeight="1">
      <c r="C396" s="32"/>
    </row>
    <row r="397" spans="3:3" ht="30" hidden="1" customHeight="1">
      <c r="C397" s="32"/>
    </row>
    <row r="398" spans="3:3" ht="30" hidden="1" customHeight="1">
      <c r="C398" s="32"/>
    </row>
    <row r="399" spans="3:3" ht="30" hidden="1" customHeight="1">
      <c r="C399" s="32"/>
    </row>
    <row r="400" spans="3:3" ht="30" hidden="1" customHeight="1">
      <c r="C400" s="32"/>
    </row>
    <row r="401" spans="3:3" ht="30" hidden="1" customHeight="1">
      <c r="C401" s="32"/>
    </row>
    <row r="402" spans="3:3" ht="30" hidden="1" customHeight="1">
      <c r="C402" s="32"/>
    </row>
    <row r="403" spans="3:3" ht="30" hidden="1" customHeight="1">
      <c r="C403" s="32"/>
    </row>
    <row r="404" spans="3:3" ht="30" hidden="1" customHeight="1">
      <c r="C404" s="32"/>
    </row>
    <row r="405" spans="3:3" ht="30" hidden="1" customHeight="1">
      <c r="C405" s="32"/>
    </row>
    <row r="406" spans="3:3" ht="30" hidden="1" customHeight="1">
      <c r="C406" s="32"/>
    </row>
    <row r="407" spans="3:3" ht="30" hidden="1" customHeight="1">
      <c r="C407" s="32"/>
    </row>
    <row r="408" spans="3:3" ht="30" hidden="1" customHeight="1">
      <c r="C408" s="32"/>
    </row>
    <row r="409" spans="3:3" ht="30" hidden="1" customHeight="1">
      <c r="C409" s="32"/>
    </row>
    <row r="410" spans="3:3" ht="30" hidden="1" customHeight="1">
      <c r="C410" s="32"/>
    </row>
    <row r="411" spans="3:3" ht="30" hidden="1" customHeight="1">
      <c r="C411" s="32"/>
    </row>
    <row r="412" spans="3:3" ht="30" hidden="1" customHeight="1">
      <c r="C412" s="32"/>
    </row>
    <row r="413" spans="3:3" ht="30" hidden="1" customHeight="1">
      <c r="C413" s="32"/>
    </row>
    <row r="414" spans="3:3" ht="30" hidden="1" customHeight="1">
      <c r="C414" s="32"/>
    </row>
    <row r="415" spans="3:3" ht="30" hidden="1" customHeight="1">
      <c r="C415" s="32"/>
    </row>
    <row r="416" spans="3:3" ht="30" hidden="1" customHeight="1">
      <c r="C416" s="32"/>
    </row>
    <row r="417" spans="3:3" ht="30" hidden="1" customHeight="1">
      <c r="C417" s="32"/>
    </row>
    <row r="418" spans="3:3" ht="30" hidden="1" customHeight="1">
      <c r="C418" s="32"/>
    </row>
    <row r="419" spans="3:3" ht="30" hidden="1" customHeight="1">
      <c r="C419" s="32"/>
    </row>
    <row r="420" spans="3:3" ht="30" hidden="1" customHeight="1">
      <c r="C420" s="32"/>
    </row>
    <row r="421" spans="3:3" ht="30" hidden="1" customHeight="1">
      <c r="C421" s="32"/>
    </row>
    <row r="422" spans="3:3" ht="30" hidden="1" customHeight="1">
      <c r="C422" s="32"/>
    </row>
    <row r="423" spans="3:3" ht="30" hidden="1" customHeight="1">
      <c r="C423" s="32"/>
    </row>
    <row r="424" spans="3:3" ht="30" hidden="1" customHeight="1">
      <c r="C424" s="32"/>
    </row>
    <row r="425" spans="3:3" ht="30" hidden="1" customHeight="1">
      <c r="C425" s="32"/>
    </row>
    <row r="426" spans="3:3" ht="30" hidden="1" customHeight="1">
      <c r="C426" s="32"/>
    </row>
    <row r="427" spans="3:3" ht="30" hidden="1" customHeight="1">
      <c r="C427" s="32"/>
    </row>
    <row r="428" spans="3:3" ht="30" hidden="1" customHeight="1">
      <c r="C428" s="32"/>
    </row>
    <row r="429" spans="3:3" ht="30" hidden="1" customHeight="1">
      <c r="C429" s="32"/>
    </row>
    <row r="430" spans="3:3" ht="30" hidden="1" customHeight="1">
      <c r="C430" s="32"/>
    </row>
    <row r="431" spans="3:3" ht="30" hidden="1" customHeight="1">
      <c r="C431" s="32"/>
    </row>
    <row r="432" spans="3:3" ht="30" hidden="1" customHeight="1">
      <c r="C432" s="32"/>
    </row>
    <row r="433" spans="3:3" ht="30" hidden="1" customHeight="1">
      <c r="C433" s="32"/>
    </row>
    <row r="434" spans="3:3" ht="30" hidden="1" customHeight="1">
      <c r="C434" s="32"/>
    </row>
    <row r="435" spans="3:3" ht="30" hidden="1" customHeight="1">
      <c r="C435" s="32"/>
    </row>
    <row r="436" spans="3:3" ht="30" hidden="1" customHeight="1">
      <c r="C436" s="32"/>
    </row>
    <row r="437" spans="3:3" ht="30" hidden="1" customHeight="1">
      <c r="C437" s="32"/>
    </row>
    <row r="438" spans="3:3" ht="30" hidden="1" customHeight="1">
      <c r="C438" s="32"/>
    </row>
    <row r="439" spans="3:3" ht="30" hidden="1" customHeight="1">
      <c r="C439" s="32"/>
    </row>
    <row r="440" spans="3:3" ht="30" hidden="1" customHeight="1">
      <c r="C440" s="32"/>
    </row>
    <row r="441" spans="3:3" ht="30" hidden="1" customHeight="1">
      <c r="C441" s="32"/>
    </row>
    <row r="442" spans="3:3" ht="30" hidden="1" customHeight="1">
      <c r="C442" s="32"/>
    </row>
    <row r="443" spans="3:3" ht="30" hidden="1" customHeight="1">
      <c r="C443" s="32"/>
    </row>
    <row r="444" spans="3:3" ht="30" hidden="1" customHeight="1">
      <c r="C444" s="32"/>
    </row>
    <row r="445" spans="3:3" ht="30" hidden="1" customHeight="1">
      <c r="C445" s="32"/>
    </row>
    <row r="446" spans="3:3" ht="30" hidden="1" customHeight="1">
      <c r="C446" s="32"/>
    </row>
    <row r="447" spans="3:3" ht="30" hidden="1" customHeight="1">
      <c r="C447" s="32"/>
    </row>
    <row r="448" spans="3:3" ht="30" hidden="1" customHeight="1">
      <c r="C448" s="32"/>
    </row>
    <row r="449" spans="3:3" ht="30" hidden="1" customHeight="1">
      <c r="C449" s="32"/>
    </row>
    <row r="450" spans="3:3" ht="30" hidden="1" customHeight="1">
      <c r="C450" s="32"/>
    </row>
    <row r="451" spans="3:3" ht="30" hidden="1" customHeight="1">
      <c r="C451" s="32"/>
    </row>
    <row r="452" spans="3:3" ht="30" hidden="1" customHeight="1">
      <c r="C452" s="32"/>
    </row>
    <row r="453" spans="3:3" ht="30" hidden="1" customHeight="1">
      <c r="C453" s="32"/>
    </row>
    <row r="454" spans="3:3" ht="30" hidden="1" customHeight="1">
      <c r="C454" s="32"/>
    </row>
    <row r="455" spans="3:3" ht="30" hidden="1" customHeight="1">
      <c r="C455" s="32"/>
    </row>
    <row r="456" spans="3:3" ht="30" hidden="1" customHeight="1">
      <c r="C456" s="32"/>
    </row>
    <row r="457" spans="3:3" ht="30" hidden="1" customHeight="1">
      <c r="C457" s="32"/>
    </row>
    <row r="458" spans="3:3" ht="30" hidden="1" customHeight="1">
      <c r="C458" s="32"/>
    </row>
    <row r="459" spans="3:3" ht="30" hidden="1" customHeight="1">
      <c r="C459" s="32"/>
    </row>
    <row r="460" spans="3:3" ht="30" hidden="1" customHeight="1">
      <c r="C460" s="32"/>
    </row>
    <row r="461" spans="3:3" ht="30" hidden="1" customHeight="1">
      <c r="C461" s="32"/>
    </row>
    <row r="462" spans="3:3" ht="30" hidden="1" customHeight="1">
      <c r="C462" s="32"/>
    </row>
    <row r="463" spans="3:3" ht="30" hidden="1" customHeight="1">
      <c r="C463" s="32"/>
    </row>
    <row r="464" spans="3:3" ht="30" hidden="1" customHeight="1">
      <c r="C464" s="32"/>
    </row>
    <row r="465" spans="3:3" ht="30" hidden="1" customHeight="1">
      <c r="C465" s="32"/>
    </row>
    <row r="466" spans="3:3" ht="30" hidden="1" customHeight="1">
      <c r="C466" s="32"/>
    </row>
    <row r="467" spans="3:3" ht="30" hidden="1" customHeight="1">
      <c r="C467" s="32"/>
    </row>
    <row r="468" spans="3:3" ht="30" hidden="1" customHeight="1">
      <c r="C468" s="32"/>
    </row>
    <row r="469" spans="3:3" ht="30" hidden="1" customHeight="1">
      <c r="C469" s="32"/>
    </row>
    <row r="470" spans="3:3" ht="30" hidden="1" customHeight="1">
      <c r="C470" s="32"/>
    </row>
    <row r="471" spans="3:3" ht="30" hidden="1" customHeight="1">
      <c r="C471" s="32"/>
    </row>
    <row r="472" spans="3:3" ht="30" hidden="1" customHeight="1">
      <c r="C472" s="32"/>
    </row>
    <row r="473" spans="3:3" ht="30" hidden="1" customHeight="1">
      <c r="C473" s="32"/>
    </row>
    <row r="474" spans="3:3" ht="30" hidden="1" customHeight="1">
      <c r="C474" s="32"/>
    </row>
    <row r="475" spans="3:3" ht="30" hidden="1" customHeight="1">
      <c r="C475" s="32"/>
    </row>
    <row r="476" spans="3:3" ht="30" hidden="1" customHeight="1">
      <c r="C476" s="32"/>
    </row>
    <row r="477" spans="3:3" ht="30" hidden="1" customHeight="1">
      <c r="C477" s="32"/>
    </row>
    <row r="478" spans="3:3" ht="30" hidden="1" customHeight="1">
      <c r="C478" s="32"/>
    </row>
    <row r="479" spans="3:3" ht="30" hidden="1" customHeight="1">
      <c r="C479" s="32"/>
    </row>
    <row r="480" spans="3:3" ht="30" hidden="1" customHeight="1">
      <c r="C480" s="32"/>
    </row>
    <row r="481" spans="3:3" ht="30" hidden="1" customHeight="1">
      <c r="C481" s="32"/>
    </row>
    <row r="482" spans="3:3" ht="30" hidden="1" customHeight="1">
      <c r="C482" s="32"/>
    </row>
    <row r="483" spans="3:3" ht="30" hidden="1" customHeight="1">
      <c r="C483" s="32"/>
    </row>
    <row r="484" spans="3:3" ht="30" hidden="1" customHeight="1">
      <c r="C484" s="32"/>
    </row>
    <row r="485" spans="3:3" ht="30" hidden="1" customHeight="1">
      <c r="C485" s="32"/>
    </row>
    <row r="486" spans="3:3" ht="30" hidden="1" customHeight="1">
      <c r="C486" s="32"/>
    </row>
    <row r="487" spans="3:3" ht="30" hidden="1" customHeight="1">
      <c r="C487" s="32"/>
    </row>
    <row r="488" spans="3:3" ht="30" hidden="1" customHeight="1">
      <c r="C488" s="32"/>
    </row>
    <row r="489" spans="3:3" ht="30" hidden="1" customHeight="1">
      <c r="C489" s="32"/>
    </row>
    <row r="490" spans="3:3" ht="30" hidden="1" customHeight="1">
      <c r="C490" s="32"/>
    </row>
    <row r="491" spans="3:3" ht="30" hidden="1" customHeight="1">
      <c r="C491" s="32"/>
    </row>
    <row r="492" spans="3:3" ht="30" hidden="1" customHeight="1">
      <c r="C492" s="32"/>
    </row>
    <row r="493" spans="3:3" ht="30" hidden="1" customHeight="1">
      <c r="C493" s="32"/>
    </row>
    <row r="494" spans="3:3" ht="30" hidden="1" customHeight="1">
      <c r="C494" s="32"/>
    </row>
    <row r="495" spans="3:3" ht="30" hidden="1" customHeight="1">
      <c r="C495" s="32"/>
    </row>
    <row r="496" spans="3:3" ht="30" hidden="1" customHeight="1">
      <c r="C496" s="32"/>
    </row>
    <row r="497" spans="3:3" ht="30" hidden="1" customHeight="1">
      <c r="C497" s="32"/>
    </row>
    <row r="498" spans="3:3" ht="30" hidden="1" customHeight="1">
      <c r="C498" s="32"/>
    </row>
    <row r="499" spans="3:3" ht="30" hidden="1" customHeight="1">
      <c r="C499" s="32"/>
    </row>
    <row r="500" spans="3:3" ht="30" hidden="1" customHeight="1">
      <c r="C500" s="32"/>
    </row>
    <row r="501" spans="3:3" ht="30" hidden="1" customHeight="1">
      <c r="C501" s="32"/>
    </row>
    <row r="502" spans="3:3" ht="30" hidden="1" customHeight="1">
      <c r="C502" s="32"/>
    </row>
    <row r="503" spans="3:3" ht="30" hidden="1" customHeight="1">
      <c r="C503" s="32"/>
    </row>
    <row r="504" spans="3:3" ht="30" hidden="1" customHeight="1">
      <c r="C504" s="32"/>
    </row>
    <row r="505" spans="3:3" ht="30" hidden="1" customHeight="1">
      <c r="C505" s="32"/>
    </row>
    <row r="506" spans="3:3" ht="30" hidden="1" customHeight="1">
      <c r="C506" s="32"/>
    </row>
    <row r="507" spans="3:3" ht="30" hidden="1" customHeight="1">
      <c r="C507" s="32"/>
    </row>
    <row r="508" spans="3:3" ht="30" hidden="1" customHeight="1">
      <c r="C508" s="32"/>
    </row>
    <row r="509" spans="3:3" ht="30" hidden="1" customHeight="1">
      <c r="C509" s="32"/>
    </row>
    <row r="510" spans="3:3" ht="30" hidden="1" customHeight="1">
      <c r="C510" s="32"/>
    </row>
    <row r="511" spans="3:3" ht="30" hidden="1" customHeight="1">
      <c r="C511" s="32"/>
    </row>
    <row r="512" spans="3:3" ht="30" hidden="1" customHeight="1">
      <c r="C512" s="32"/>
    </row>
    <row r="513" spans="3:3" ht="30" hidden="1" customHeight="1">
      <c r="C513" s="32"/>
    </row>
    <row r="514" spans="3:3" ht="30" hidden="1" customHeight="1">
      <c r="C514" s="32"/>
    </row>
    <row r="515" spans="3:3" ht="30" hidden="1" customHeight="1">
      <c r="C515" s="32"/>
    </row>
    <row r="516" spans="3:3" ht="30" hidden="1" customHeight="1">
      <c r="C516" s="32"/>
    </row>
    <row r="517" spans="3:3" ht="30" hidden="1" customHeight="1">
      <c r="C517" s="32"/>
    </row>
    <row r="518" spans="3:3" ht="30" hidden="1" customHeight="1">
      <c r="C518" s="32"/>
    </row>
    <row r="519" spans="3:3" ht="30" hidden="1" customHeight="1">
      <c r="C519" s="32"/>
    </row>
    <row r="520" spans="3:3" ht="30" hidden="1" customHeight="1">
      <c r="C520" s="32"/>
    </row>
    <row r="521" spans="3:3" ht="30" hidden="1" customHeight="1">
      <c r="C521" s="32"/>
    </row>
    <row r="522" spans="3:3" ht="30" hidden="1" customHeight="1">
      <c r="C522" s="32"/>
    </row>
    <row r="523" spans="3:3" ht="30" hidden="1" customHeight="1">
      <c r="C523" s="32"/>
    </row>
    <row r="524" spans="3:3" ht="30" hidden="1" customHeight="1">
      <c r="C524" s="32"/>
    </row>
    <row r="525" spans="3:3" ht="30" hidden="1" customHeight="1">
      <c r="C525" s="32"/>
    </row>
    <row r="526" spans="3:3" ht="30" hidden="1" customHeight="1">
      <c r="C526" s="32"/>
    </row>
    <row r="527" spans="3:3" ht="30" hidden="1" customHeight="1">
      <c r="C527" s="32"/>
    </row>
    <row r="528" spans="3:3" ht="30" hidden="1" customHeight="1">
      <c r="C528" s="32"/>
    </row>
    <row r="529" spans="3:3" ht="30" hidden="1" customHeight="1">
      <c r="C529" s="32"/>
    </row>
    <row r="530" spans="3:3" ht="30" hidden="1" customHeight="1">
      <c r="C530" s="32"/>
    </row>
    <row r="531" spans="3:3" ht="30" hidden="1" customHeight="1">
      <c r="C531" s="32"/>
    </row>
    <row r="532" spans="3:3" ht="30" hidden="1" customHeight="1">
      <c r="C532" s="32"/>
    </row>
    <row r="533" spans="3:3" ht="30" hidden="1" customHeight="1">
      <c r="C533" s="32"/>
    </row>
    <row r="534" spans="3:3" ht="30" hidden="1" customHeight="1">
      <c r="C534" s="32"/>
    </row>
    <row r="535" spans="3:3" ht="30" hidden="1" customHeight="1">
      <c r="C535" s="32"/>
    </row>
    <row r="536" spans="3:3" ht="30" hidden="1" customHeight="1">
      <c r="C536" s="32"/>
    </row>
    <row r="537" spans="3:3" ht="30" hidden="1" customHeight="1">
      <c r="C537" s="32"/>
    </row>
    <row r="538" spans="3:3" ht="30" hidden="1" customHeight="1">
      <c r="C538" s="32"/>
    </row>
    <row r="539" spans="3:3" ht="30" hidden="1" customHeight="1">
      <c r="C539" s="32"/>
    </row>
    <row r="540" spans="3:3" ht="30" hidden="1" customHeight="1">
      <c r="C540" s="32"/>
    </row>
    <row r="541" spans="3:3" ht="30" hidden="1" customHeight="1">
      <c r="C541" s="32"/>
    </row>
    <row r="542" spans="3:3" ht="30" hidden="1" customHeight="1">
      <c r="C542" s="32"/>
    </row>
    <row r="543" spans="3:3" ht="30" hidden="1" customHeight="1">
      <c r="C543" s="32"/>
    </row>
    <row r="544" spans="3:3" ht="30" hidden="1" customHeight="1">
      <c r="C544" s="32"/>
    </row>
    <row r="545" spans="3:3" ht="30" hidden="1" customHeight="1">
      <c r="C545" s="32"/>
    </row>
    <row r="546" spans="3:3" ht="30" hidden="1" customHeight="1">
      <c r="C546" s="32"/>
    </row>
    <row r="547" spans="3:3" ht="30" hidden="1" customHeight="1">
      <c r="C547" s="32"/>
    </row>
    <row r="548" spans="3:3" ht="30" hidden="1" customHeight="1">
      <c r="C548" s="32"/>
    </row>
    <row r="549" spans="3:3" ht="30" hidden="1" customHeight="1">
      <c r="C549" s="32"/>
    </row>
    <row r="550" spans="3:3" ht="30" hidden="1" customHeight="1">
      <c r="C550" s="32"/>
    </row>
    <row r="551" spans="3:3" ht="30" hidden="1" customHeight="1">
      <c r="C551" s="32"/>
    </row>
    <row r="552" spans="3:3" ht="30" hidden="1" customHeight="1">
      <c r="C552" s="32"/>
    </row>
    <row r="553" spans="3:3" ht="30" hidden="1" customHeight="1">
      <c r="C553" s="32"/>
    </row>
    <row r="554" spans="3:3" ht="30" hidden="1" customHeight="1">
      <c r="C554" s="32"/>
    </row>
    <row r="555" spans="3:3" ht="30" hidden="1" customHeight="1">
      <c r="C555" s="32"/>
    </row>
    <row r="556" spans="3:3" ht="30" hidden="1" customHeight="1">
      <c r="C556" s="32"/>
    </row>
    <row r="557" spans="3:3" ht="30" hidden="1" customHeight="1">
      <c r="C557" s="32"/>
    </row>
    <row r="558" spans="3:3" ht="30" hidden="1" customHeight="1">
      <c r="C558" s="32"/>
    </row>
    <row r="559" spans="3:3" ht="30" hidden="1" customHeight="1">
      <c r="C559" s="32"/>
    </row>
    <row r="560" spans="3:3" ht="30" hidden="1" customHeight="1">
      <c r="C560" s="32"/>
    </row>
    <row r="561" spans="3:3" ht="30" hidden="1" customHeight="1">
      <c r="C561" s="32"/>
    </row>
    <row r="562" spans="3:3" ht="30" hidden="1" customHeight="1">
      <c r="C562" s="32"/>
    </row>
    <row r="563" spans="3:3" ht="30" hidden="1" customHeight="1">
      <c r="C563" s="32"/>
    </row>
    <row r="564" spans="3:3" ht="30" hidden="1" customHeight="1">
      <c r="C564" s="32"/>
    </row>
    <row r="565" spans="3:3" ht="30" hidden="1" customHeight="1">
      <c r="C565" s="32"/>
    </row>
    <row r="566" spans="3:3" ht="30" hidden="1" customHeight="1">
      <c r="C566" s="32"/>
    </row>
    <row r="567" spans="3:3" ht="30" hidden="1" customHeight="1">
      <c r="C567" s="32"/>
    </row>
    <row r="568" spans="3:3" ht="30" hidden="1" customHeight="1">
      <c r="C568" s="32"/>
    </row>
    <row r="569" spans="3:3" ht="30" hidden="1" customHeight="1">
      <c r="C569" s="32"/>
    </row>
    <row r="570" spans="3:3" ht="30" hidden="1" customHeight="1">
      <c r="C570" s="32"/>
    </row>
    <row r="571" spans="3:3" ht="30" hidden="1" customHeight="1">
      <c r="C571" s="32"/>
    </row>
    <row r="572" spans="3:3" ht="30" hidden="1" customHeight="1">
      <c r="C572" s="32"/>
    </row>
    <row r="573" spans="3:3" ht="30" hidden="1" customHeight="1">
      <c r="C573" s="32"/>
    </row>
    <row r="574" spans="3:3" ht="30" hidden="1" customHeight="1">
      <c r="C574" s="32"/>
    </row>
    <row r="575" spans="3:3" ht="30" hidden="1" customHeight="1">
      <c r="C575" s="32"/>
    </row>
    <row r="576" spans="3:3" ht="30" hidden="1" customHeight="1">
      <c r="C576" s="32"/>
    </row>
    <row r="577" spans="3:3" ht="30" hidden="1" customHeight="1">
      <c r="C577" s="32"/>
    </row>
    <row r="578" spans="3:3" ht="30" hidden="1" customHeight="1">
      <c r="C578" s="32"/>
    </row>
    <row r="579" spans="3:3" ht="30" hidden="1" customHeight="1">
      <c r="C579" s="32"/>
    </row>
    <row r="580" spans="3:3" ht="30" hidden="1" customHeight="1">
      <c r="C580" s="32"/>
    </row>
    <row r="581" spans="3:3" ht="30" hidden="1" customHeight="1">
      <c r="C581" s="32"/>
    </row>
    <row r="582" spans="3:3" ht="30" hidden="1" customHeight="1">
      <c r="C582" s="32"/>
    </row>
    <row r="583" spans="3:3" ht="30" hidden="1" customHeight="1">
      <c r="C583" s="32"/>
    </row>
    <row r="584" spans="3:3" ht="30" hidden="1" customHeight="1">
      <c r="C584" s="32"/>
    </row>
    <row r="585" spans="3:3" ht="30" hidden="1" customHeight="1">
      <c r="C585" s="32"/>
    </row>
    <row r="586" spans="3:3" ht="30" hidden="1" customHeight="1">
      <c r="C586" s="32"/>
    </row>
    <row r="587" spans="3:3" ht="30" hidden="1" customHeight="1">
      <c r="C587" s="32"/>
    </row>
    <row r="588" spans="3:3" ht="30" hidden="1" customHeight="1">
      <c r="C588" s="32"/>
    </row>
    <row r="589" spans="3:3" ht="30" hidden="1" customHeight="1">
      <c r="C589" s="32"/>
    </row>
    <row r="590" spans="3:3" ht="30" hidden="1" customHeight="1">
      <c r="C590" s="32"/>
    </row>
    <row r="591" spans="3:3" ht="30" hidden="1" customHeight="1">
      <c r="C591" s="32"/>
    </row>
    <row r="592" spans="3:3" ht="30" hidden="1" customHeight="1">
      <c r="C592" s="32"/>
    </row>
    <row r="593" spans="3:3" ht="30" hidden="1" customHeight="1">
      <c r="C593" s="32"/>
    </row>
    <row r="594" spans="3:3" ht="30" hidden="1" customHeight="1">
      <c r="C594" s="32"/>
    </row>
    <row r="595" spans="3:3" ht="30" hidden="1" customHeight="1">
      <c r="C595" s="32"/>
    </row>
    <row r="596" spans="3:3" ht="30" hidden="1" customHeight="1">
      <c r="C596" s="32"/>
    </row>
    <row r="597" spans="3:3" ht="30" hidden="1" customHeight="1">
      <c r="C597" s="32"/>
    </row>
    <row r="598" spans="3:3" ht="30" hidden="1" customHeight="1">
      <c r="C598" s="32"/>
    </row>
    <row r="599" spans="3:3" ht="30" hidden="1" customHeight="1">
      <c r="C599" s="32"/>
    </row>
    <row r="600" spans="3:3" ht="30" hidden="1" customHeight="1">
      <c r="C600" s="32"/>
    </row>
    <row r="601" spans="3:3" ht="30" hidden="1" customHeight="1">
      <c r="C601" s="32"/>
    </row>
    <row r="602" spans="3:3" ht="30" hidden="1" customHeight="1">
      <c r="C602" s="32"/>
    </row>
    <row r="603" spans="3:3" ht="30" hidden="1" customHeight="1">
      <c r="C603" s="32"/>
    </row>
    <row r="604" spans="3:3" ht="30" hidden="1" customHeight="1">
      <c r="C604" s="32"/>
    </row>
    <row r="605" spans="3:3" ht="30" hidden="1" customHeight="1">
      <c r="C605" s="32"/>
    </row>
    <row r="606" spans="3:3" ht="30" hidden="1" customHeight="1">
      <c r="C606" s="32"/>
    </row>
    <row r="607" spans="3:3" ht="30" hidden="1" customHeight="1">
      <c r="C607" s="32"/>
    </row>
    <row r="608" spans="3:3" ht="30" hidden="1" customHeight="1">
      <c r="C608" s="32"/>
    </row>
    <row r="609" spans="3:3" ht="30" hidden="1" customHeight="1">
      <c r="C609" s="32"/>
    </row>
    <row r="610" spans="3:3" ht="30" hidden="1" customHeight="1">
      <c r="C610" s="32"/>
    </row>
    <row r="611" spans="3:3" ht="30" hidden="1" customHeight="1">
      <c r="C611" s="32"/>
    </row>
    <row r="612" spans="3:3" ht="30" hidden="1" customHeight="1">
      <c r="C612" s="32"/>
    </row>
    <row r="613" spans="3:3" ht="30" hidden="1" customHeight="1">
      <c r="C613" s="32"/>
    </row>
    <row r="614" spans="3:3" ht="30" hidden="1" customHeight="1">
      <c r="C614" s="32"/>
    </row>
    <row r="615" spans="3:3" ht="30" hidden="1" customHeight="1">
      <c r="C615" s="32"/>
    </row>
    <row r="616" spans="3:3" ht="30" hidden="1" customHeight="1">
      <c r="C616" s="32"/>
    </row>
    <row r="617" spans="3:3" ht="30" hidden="1" customHeight="1">
      <c r="C617" s="32"/>
    </row>
    <row r="618" spans="3:3" ht="30" hidden="1" customHeight="1">
      <c r="C618" s="32"/>
    </row>
    <row r="619" spans="3:3" ht="30" hidden="1" customHeight="1">
      <c r="C619" s="32"/>
    </row>
    <row r="620" spans="3:3" ht="30" hidden="1" customHeight="1">
      <c r="C620" s="32"/>
    </row>
    <row r="621" spans="3:3" ht="30" hidden="1" customHeight="1">
      <c r="C621" s="32"/>
    </row>
    <row r="622" spans="3:3" ht="30" hidden="1" customHeight="1">
      <c r="C622" s="32"/>
    </row>
    <row r="623" spans="3:3" ht="30" hidden="1" customHeight="1">
      <c r="C623" s="32"/>
    </row>
    <row r="624" spans="3:3" ht="30" hidden="1" customHeight="1">
      <c r="C624" s="32"/>
    </row>
    <row r="625" spans="3:3" ht="30" hidden="1" customHeight="1">
      <c r="C625" s="32"/>
    </row>
    <row r="626" spans="3:3" ht="30" hidden="1" customHeight="1">
      <c r="C626" s="32"/>
    </row>
    <row r="627" spans="3:3" ht="30" hidden="1" customHeight="1">
      <c r="C627" s="32"/>
    </row>
    <row r="628" spans="3:3" ht="30" hidden="1" customHeight="1">
      <c r="C628" s="32"/>
    </row>
    <row r="629" spans="3:3" ht="30" hidden="1" customHeight="1">
      <c r="C629" s="32"/>
    </row>
    <row r="630" spans="3:3" ht="30" hidden="1" customHeight="1">
      <c r="C630" s="32"/>
    </row>
    <row r="631" spans="3:3" ht="30" hidden="1" customHeight="1">
      <c r="C631" s="32"/>
    </row>
    <row r="632" spans="3:3" ht="30" hidden="1" customHeight="1">
      <c r="C632" s="32"/>
    </row>
    <row r="633" spans="3:3" ht="30" hidden="1" customHeight="1">
      <c r="C633" s="32"/>
    </row>
    <row r="634" spans="3:3" ht="30" hidden="1" customHeight="1">
      <c r="C634" s="32"/>
    </row>
    <row r="635" spans="3:3" ht="30" hidden="1" customHeight="1">
      <c r="C635" s="32"/>
    </row>
    <row r="636" spans="3:3" ht="30" hidden="1" customHeight="1">
      <c r="C636" s="32"/>
    </row>
    <row r="637" spans="3:3" ht="30" hidden="1" customHeight="1">
      <c r="C637" s="32"/>
    </row>
    <row r="638" spans="3:3" ht="30" hidden="1" customHeight="1">
      <c r="C638" s="32"/>
    </row>
    <row r="639" spans="3:3" ht="30" hidden="1" customHeight="1">
      <c r="C639" s="32"/>
    </row>
    <row r="640" spans="3:3" ht="30" hidden="1" customHeight="1">
      <c r="C640" s="32"/>
    </row>
    <row r="641" spans="3:3" ht="30" hidden="1" customHeight="1">
      <c r="C641" s="32"/>
    </row>
    <row r="642" spans="3:3" ht="30" hidden="1" customHeight="1">
      <c r="C642" s="32"/>
    </row>
    <row r="643" spans="3:3" ht="30" hidden="1" customHeight="1">
      <c r="C643" s="32"/>
    </row>
    <row r="644" spans="3:3" ht="30" hidden="1" customHeight="1">
      <c r="C644" s="32"/>
    </row>
    <row r="645" spans="3:3" ht="30" hidden="1" customHeight="1">
      <c r="C645" s="32"/>
    </row>
    <row r="646" spans="3:3" ht="30" hidden="1" customHeight="1">
      <c r="C646" s="32"/>
    </row>
    <row r="647" spans="3:3" ht="30" hidden="1" customHeight="1">
      <c r="C647" s="32"/>
    </row>
    <row r="648" spans="3:3" ht="30" hidden="1" customHeight="1">
      <c r="C648" s="32"/>
    </row>
    <row r="649" spans="3:3" ht="30" hidden="1" customHeight="1">
      <c r="C649" s="32"/>
    </row>
    <row r="650" spans="3:3" ht="30" hidden="1" customHeight="1">
      <c r="C650" s="32"/>
    </row>
    <row r="651" spans="3:3" ht="30" hidden="1" customHeight="1">
      <c r="C651" s="32"/>
    </row>
    <row r="652" spans="3:3" ht="30" hidden="1" customHeight="1">
      <c r="C652" s="32"/>
    </row>
    <row r="653" spans="3:3" ht="30" hidden="1" customHeight="1">
      <c r="C653" s="32"/>
    </row>
    <row r="654" spans="3:3" ht="30" hidden="1" customHeight="1">
      <c r="C654" s="32"/>
    </row>
    <row r="655" spans="3:3" ht="30" hidden="1" customHeight="1">
      <c r="C655" s="32"/>
    </row>
    <row r="656" spans="3:3" ht="30" hidden="1" customHeight="1">
      <c r="C656" s="32"/>
    </row>
    <row r="657" spans="3:3" ht="30" hidden="1" customHeight="1">
      <c r="C657" s="32"/>
    </row>
    <row r="658" spans="3:3" ht="30" hidden="1" customHeight="1">
      <c r="C658" s="32"/>
    </row>
    <row r="659" spans="3:3" ht="30" hidden="1" customHeight="1">
      <c r="C659" s="32"/>
    </row>
    <row r="660" spans="3:3" ht="30" hidden="1" customHeight="1">
      <c r="C660" s="32"/>
    </row>
    <row r="661" spans="3:3" ht="30" hidden="1" customHeight="1">
      <c r="C661" s="32"/>
    </row>
    <row r="662" spans="3:3" ht="30" hidden="1" customHeight="1">
      <c r="C662" s="32"/>
    </row>
    <row r="663" spans="3:3" ht="30" hidden="1" customHeight="1">
      <c r="C663" s="32"/>
    </row>
    <row r="664" spans="3:3" ht="30" hidden="1" customHeight="1">
      <c r="C664" s="32"/>
    </row>
    <row r="665" spans="3:3" ht="30" hidden="1" customHeight="1">
      <c r="C665" s="32"/>
    </row>
    <row r="666" spans="3:3" ht="30" hidden="1" customHeight="1">
      <c r="C666" s="32"/>
    </row>
    <row r="667" spans="3:3" ht="30" hidden="1" customHeight="1">
      <c r="C667" s="32"/>
    </row>
    <row r="668" spans="3:3" ht="30" hidden="1" customHeight="1">
      <c r="C668" s="32"/>
    </row>
    <row r="669" spans="3:3" ht="30" hidden="1" customHeight="1">
      <c r="C669" s="32"/>
    </row>
    <row r="670" spans="3:3" ht="30" hidden="1" customHeight="1">
      <c r="C670" s="32"/>
    </row>
    <row r="671" spans="3:3" ht="30" hidden="1" customHeight="1">
      <c r="C671" s="32"/>
    </row>
    <row r="672" spans="3:3" ht="30" hidden="1" customHeight="1">
      <c r="C672" s="32"/>
    </row>
    <row r="673" spans="3:3" ht="30" hidden="1" customHeight="1">
      <c r="C673" s="32"/>
    </row>
    <row r="674" spans="3:3" ht="30" hidden="1" customHeight="1">
      <c r="C674" s="32"/>
    </row>
    <row r="675" spans="3:3" ht="30" hidden="1" customHeight="1">
      <c r="C675" s="32"/>
    </row>
    <row r="676" spans="3:3" ht="30" hidden="1" customHeight="1">
      <c r="C676" s="32"/>
    </row>
    <row r="677" spans="3:3" ht="30" hidden="1" customHeight="1">
      <c r="C677" s="32"/>
    </row>
    <row r="678" spans="3:3" ht="30" hidden="1" customHeight="1">
      <c r="C678" s="32"/>
    </row>
    <row r="679" spans="3:3" ht="30" hidden="1" customHeight="1">
      <c r="C679" s="32"/>
    </row>
    <row r="680" spans="3:3" ht="30" hidden="1" customHeight="1">
      <c r="C680" s="32"/>
    </row>
    <row r="681" spans="3:3" ht="30" hidden="1" customHeight="1">
      <c r="C681" s="32"/>
    </row>
    <row r="682" spans="3:3" ht="30" hidden="1" customHeight="1">
      <c r="C682" s="32"/>
    </row>
    <row r="683" spans="3:3" ht="30" hidden="1" customHeight="1">
      <c r="C683" s="32"/>
    </row>
    <row r="684" spans="3:3" ht="30" hidden="1" customHeight="1">
      <c r="C684" s="32"/>
    </row>
    <row r="685" spans="3:3" ht="30" hidden="1" customHeight="1">
      <c r="C685" s="32"/>
    </row>
    <row r="686" spans="3:3" ht="30" hidden="1" customHeight="1">
      <c r="C686" s="32"/>
    </row>
    <row r="687" spans="3:3" ht="30" hidden="1" customHeight="1">
      <c r="C687" s="32"/>
    </row>
    <row r="688" spans="3:3" ht="30" hidden="1" customHeight="1">
      <c r="C688" s="32"/>
    </row>
    <row r="689" spans="3:3" ht="30" hidden="1" customHeight="1">
      <c r="C689" s="32"/>
    </row>
    <row r="690" spans="3:3" ht="30" hidden="1" customHeight="1">
      <c r="C690" s="32"/>
    </row>
    <row r="691" spans="3:3" ht="30" hidden="1" customHeight="1">
      <c r="C691" s="32"/>
    </row>
    <row r="692" spans="3:3" ht="30" hidden="1" customHeight="1">
      <c r="C692" s="32"/>
    </row>
    <row r="693" spans="3:3" ht="30" hidden="1" customHeight="1">
      <c r="C693" s="32"/>
    </row>
    <row r="694" spans="3:3" ht="30" hidden="1" customHeight="1">
      <c r="C694" s="32"/>
    </row>
    <row r="695" spans="3:3" ht="30" hidden="1" customHeight="1">
      <c r="C695" s="32"/>
    </row>
    <row r="696" spans="3:3" ht="30" hidden="1" customHeight="1">
      <c r="C696" s="32"/>
    </row>
    <row r="697" spans="3:3" ht="30" hidden="1" customHeight="1">
      <c r="C697" s="32"/>
    </row>
    <row r="698" spans="3:3" ht="30" hidden="1" customHeight="1">
      <c r="C698" s="32"/>
    </row>
    <row r="699" spans="3:3" ht="30" hidden="1" customHeight="1">
      <c r="C699" s="32"/>
    </row>
    <row r="700" spans="3:3" ht="30" hidden="1" customHeight="1">
      <c r="C700" s="32"/>
    </row>
    <row r="701" spans="3:3" ht="30" hidden="1" customHeight="1">
      <c r="C701" s="32"/>
    </row>
    <row r="702" spans="3:3" ht="30" hidden="1" customHeight="1">
      <c r="C702" s="32"/>
    </row>
    <row r="703" spans="3:3" ht="30" hidden="1" customHeight="1">
      <c r="C703" s="32"/>
    </row>
    <row r="704" spans="3:3" ht="30" hidden="1" customHeight="1">
      <c r="C704" s="32"/>
    </row>
    <row r="705" spans="3:3" ht="30" hidden="1" customHeight="1">
      <c r="C705" s="32"/>
    </row>
    <row r="706" spans="3:3" ht="30" hidden="1" customHeight="1">
      <c r="C706" s="32"/>
    </row>
    <row r="707" spans="3:3" ht="30" hidden="1" customHeight="1">
      <c r="C707" s="32"/>
    </row>
    <row r="708" spans="3:3" ht="30" hidden="1" customHeight="1">
      <c r="C708" s="32"/>
    </row>
    <row r="709" spans="3:3" ht="30" hidden="1" customHeight="1">
      <c r="C709" s="32"/>
    </row>
    <row r="710" spans="3:3" ht="30" hidden="1" customHeight="1">
      <c r="C710" s="32"/>
    </row>
    <row r="711" spans="3:3" ht="30" hidden="1" customHeight="1">
      <c r="C711" s="32"/>
    </row>
    <row r="712" spans="3:3" ht="30" hidden="1" customHeight="1">
      <c r="C712" s="32"/>
    </row>
    <row r="713" spans="3:3" ht="30" hidden="1" customHeight="1">
      <c r="C713" s="32"/>
    </row>
    <row r="714" spans="3:3" ht="30" hidden="1" customHeight="1">
      <c r="C714" s="32"/>
    </row>
    <row r="715" spans="3:3" ht="30" hidden="1" customHeight="1">
      <c r="C715" s="32"/>
    </row>
    <row r="716" spans="3:3" ht="30" hidden="1" customHeight="1">
      <c r="C716" s="32"/>
    </row>
    <row r="717" spans="3:3" ht="30" hidden="1" customHeight="1">
      <c r="C717" s="32"/>
    </row>
    <row r="718" spans="3:3" ht="30" hidden="1" customHeight="1">
      <c r="C718" s="32"/>
    </row>
    <row r="719" spans="3:3" ht="30" hidden="1" customHeight="1">
      <c r="C719" s="32"/>
    </row>
    <row r="720" spans="3:3" ht="30" hidden="1" customHeight="1">
      <c r="C720" s="32"/>
    </row>
    <row r="721" spans="3:3" ht="30" hidden="1" customHeight="1">
      <c r="C721" s="32"/>
    </row>
    <row r="722" spans="3:3" ht="30" hidden="1" customHeight="1">
      <c r="C722" s="32"/>
    </row>
    <row r="723" spans="3:3" ht="30" hidden="1" customHeight="1">
      <c r="C723" s="32"/>
    </row>
    <row r="724" spans="3:3" ht="30" hidden="1" customHeight="1">
      <c r="C724" s="32"/>
    </row>
    <row r="725" spans="3:3" ht="30" hidden="1" customHeight="1">
      <c r="C725" s="32"/>
    </row>
    <row r="726" spans="3:3" ht="30" hidden="1" customHeight="1">
      <c r="C726" s="32"/>
    </row>
    <row r="727" spans="3:3" ht="30" hidden="1" customHeight="1">
      <c r="C727" s="32"/>
    </row>
    <row r="728" spans="3:3" ht="30" hidden="1" customHeight="1">
      <c r="C728" s="32"/>
    </row>
    <row r="729" spans="3:3" ht="30" hidden="1" customHeight="1">
      <c r="C729" s="32"/>
    </row>
    <row r="730" spans="3:3" ht="30" hidden="1" customHeight="1">
      <c r="C730" s="32"/>
    </row>
    <row r="731" spans="3:3" ht="30" hidden="1" customHeight="1">
      <c r="C731" s="32"/>
    </row>
    <row r="732" spans="3:3" ht="30" hidden="1" customHeight="1">
      <c r="C732" s="32"/>
    </row>
    <row r="733" spans="3:3" ht="30" hidden="1" customHeight="1">
      <c r="C733" s="32"/>
    </row>
    <row r="734" spans="3:3" ht="30" hidden="1" customHeight="1">
      <c r="C734" s="32"/>
    </row>
    <row r="735" spans="3:3" ht="30" hidden="1" customHeight="1">
      <c r="C735" s="32"/>
    </row>
    <row r="736" spans="3:3" ht="30" hidden="1" customHeight="1">
      <c r="C736" s="32"/>
    </row>
    <row r="737" spans="3:3" ht="30" hidden="1" customHeight="1">
      <c r="C737" s="32"/>
    </row>
    <row r="738" spans="3:3" ht="30" hidden="1" customHeight="1">
      <c r="C738" s="32"/>
    </row>
    <row r="739" spans="3:3" ht="30" hidden="1" customHeight="1">
      <c r="C739" s="32"/>
    </row>
    <row r="740" spans="3:3" ht="30" hidden="1" customHeight="1">
      <c r="C740" s="32"/>
    </row>
    <row r="741" spans="3:3" ht="30" hidden="1" customHeight="1">
      <c r="C741" s="32"/>
    </row>
    <row r="742" spans="3:3" ht="30" hidden="1" customHeight="1">
      <c r="C742" s="32"/>
    </row>
    <row r="743" spans="3:3" ht="30" hidden="1" customHeight="1">
      <c r="C743" s="32"/>
    </row>
    <row r="744" spans="3:3" ht="30" hidden="1" customHeight="1">
      <c r="C744" s="32"/>
    </row>
    <row r="745" spans="3:3" ht="30" hidden="1" customHeight="1">
      <c r="C745" s="32"/>
    </row>
    <row r="746" spans="3:3" ht="30" hidden="1" customHeight="1">
      <c r="C746" s="32"/>
    </row>
    <row r="747" spans="3:3" ht="30" hidden="1" customHeight="1">
      <c r="C747" s="32"/>
    </row>
    <row r="748" spans="3:3" ht="30" hidden="1" customHeight="1">
      <c r="C748" s="32"/>
    </row>
    <row r="749" spans="3:3" ht="30" hidden="1" customHeight="1">
      <c r="C749" s="32"/>
    </row>
    <row r="750" spans="3:3" ht="30" hidden="1" customHeight="1">
      <c r="C750" s="32"/>
    </row>
    <row r="751" spans="3:3" ht="30" hidden="1" customHeight="1">
      <c r="C751" s="32"/>
    </row>
    <row r="752" spans="3:3" ht="30" hidden="1" customHeight="1">
      <c r="C752" s="32"/>
    </row>
    <row r="753" spans="3:3" ht="30" hidden="1" customHeight="1">
      <c r="C753" s="32"/>
    </row>
    <row r="754" spans="3:3" ht="30" hidden="1" customHeight="1">
      <c r="C754" s="32"/>
    </row>
    <row r="755" spans="3:3" ht="30" hidden="1" customHeight="1">
      <c r="C755" s="32"/>
    </row>
    <row r="756" spans="3:3" ht="30" hidden="1" customHeight="1">
      <c r="C756" s="32"/>
    </row>
    <row r="757" spans="3:3" ht="30" hidden="1" customHeight="1">
      <c r="C757" s="32"/>
    </row>
    <row r="758" spans="3:3" ht="30" hidden="1" customHeight="1">
      <c r="C758" s="32"/>
    </row>
    <row r="759" spans="3:3" ht="30" hidden="1" customHeight="1">
      <c r="C759" s="32"/>
    </row>
    <row r="760" spans="3:3" ht="30" hidden="1" customHeight="1">
      <c r="C760" s="32"/>
    </row>
    <row r="761" spans="3:3" ht="30" hidden="1" customHeight="1">
      <c r="C761" s="32"/>
    </row>
    <row r="762" spans="3:3" ht="30" hidden="1" customHeight="1">
      <c r="C762" s="32"/>
    </row>
    <row r="763" spans="3:3" ht="30" hidden="1" customHeight="1">
      <c r="C763" s="32"/>
    </row>
    <row r="764" spans="3:3" ht="30" hidden="1" customHeight="1">
      <c r="C764" s="32"/>
    </row>
    <row r="765" spans="3:3" ht="30" hidden="1" customHeight="1">
      <c r="C765" s="32"/>
    </row>
    <row r="766" spans="3:3" ht="30" hidden="1" customHeight="1">
      <c r="C766" s="32"/>
    </row>
    <row r="767" spans="3:3" ht="30" hidden="1" customHeight="1">
      <c r="C767" s="32"/>
    </row>
    <row r="768" spans="3:3" ht="30" hidden="1" customHeight="1">
      <c r="C768" s="32"/>
    </row>
    <row r="769" spans="3:3" ht="30" hidden="1" customHeight="1">
      <c r="C769" s="32"/>
    </row>
    <row r="770" spans="3:3" ht="30" hidden="1" customHeight="1">
      <c r="C770" s="32"/>
    </row>
    <row r="771" spans="3:3" ht="30" hidden="1" customHeight="1">
      <c r="C771" s="32"/>
    </row>
    <row r="772" spans="3:3" ht="30" hidden="1" customHeight="1">
      <c r="C772" s="32"/>
    </row>
    <row r="773" spans="3:3" ht="30" hidden="1" customHeight="1">
      <c r="C773" s="32"/>
    </row>
    <row r="774" spans="3:3" ht="30" hidden="1" customHeight="1">
      <c r="C774" s="32"/>
    </row>
    <row r="775" spans="3:3" ht="30" hidden="1" customHeight="1">
      <c r="C775" s="32"/>
    </row>
    <row r="776" spans="3:3" ht="30" hidden="1" customHeight="1">
      <c r="C776" s="32"/>
    </row>
    <row r="777" spans="3:3" ht="30" hidden="1" customHeight="1">
      <c r="C777" s="32"/>
    </row>
    <row r="778" spans="3:3" ht="30" hidden="1" customHeight="1">
      <c r="C778" s="32"/>
    </row>
    <row r="779" spans="3:3" ht="30" hidden="1" customHeight="1">
      <c r="C779" s="32"/>
    </row>
    <row r="780" spans="3:3" ht="30" hidden="1" customHeight="1">
      <c r="C780" s="32"/>
    </row>
    <row r="781" spans="3:3" ht="30" hidden="1" customHeight="1">
      <c r="C781" s="32"/>
    </row>
    <row r="782" spans="3:3" ht="30" hidden="1" customHeight="1">
      <c r="C782" s="32"/>
    </row>
    <row r="783" spans="3:3" ht="30" hidden="1" customHeight="1">
      <c r="C783" s="32"/>
    </row>
    <row r="784" spans="3:3" ht="30" hidden="1" customHeight="1">
      <c r="C784" s="32"/>
    </row>
    <row r="785" spans="3:3" ht="30" hidden="1" customHeight="1">
      <c r="C785" s="32"/>
    </row>
    <row r="786" spans="3:3" ht="30" hidden="1" customHeight="1">
      <c r="C786" s="32"/>
    </row>
    <row r="787" spans="3:3" ht="30" hidden="1" customHeight="1">
      <c r="C787" s="32"/>
    </row>
    <row r="788" spans="3:3" ht="30" hidden="1" customHeight="1">
      <c r="C788" s="32"/>
    </row>
    <row r="789" spans="3:3" ht="30" hidden="1" customHeight="1">
      <c r="C789" s="32"/>
    </row>
    <row r="790" spans="3:3" ht="30" hidden="1" customHeight="1">
      <c r="C790" s="32"/>
    </row>
    <row r="791" spans="3:3" ht="30" hidden="1" customHeight="1">
      <c r="C791" s="32"/>
    </row>
    <row r="792" spans="3:3" ht="30" hidden="1" customHeight="1">
      <c r="C792" s="32"/>
    </row>
    <row r="793" spans="3:3" ht="30" hidden="1" customHeight="1">
      <c r="C793" s="32"/>
    </row>
    <row r="794" spans="3:3" ht="30" hidden="1" customHeight="1">
      <c r="C794" s="32"/>
    </row>
    <row r="795" spans="3:3" ht="30" hidden="1" customHeight="1">
      <c r="C795" s="32"/>
    </row>
    <row r="796" spans="3:3" ht="30" hidden="1" customHeight="1">
      <c r="C796" s="32"/>
    </row>
    <row r="797" spans="3:3" ht="30" hidden="1" customHeight="1">
      <c r="C797" s="32"/>
    </row>
    <row r="798" spans="3:3" ht="30" hidden="1" customHeight="1">
      <c r="C798" s="32"/>
    </row>
    <row r="799" spans="3:3" ht="30" hidden="1" customHeight="1">
      <c r="C799" s="32"/>
    </row>
    <row r="800" spans="3:3" ht="30" hidden="1" customHeight="1">
      <c r="C800" s="32"/>
    </row>
    <row r="801" spans="3:3" ht="30" hidden="1" customHeight="1">
      <c r="C801" s="32"/>
    </row>
    <row r="802" spans="3:3" ht="30" hidden="1" customHeight="1">
      <c r="C802" s="32"/>
    </row>
    <row r="803" spans="3:3" ht="30" hidden="1" customHeight="1">
      <c r="C803" s="32"/>
    </row>
    <row r="804" spans="3:3" ht="30" hidden="1" customHeight="1">
      <c r="C804" s="32"/>
    </row>
    <row r="805" spans="3:3" ht="30" hidden="1" customHeight="1">
      <c r="C805" s="32"/>
    </row>
    <row r="806" spans="3:3" ht="30" hidden="1" customHeight="1">
      <c r="C806" s="32"/>
    </row>
    <row r="807" spans="3:3" ht="30" hidden="1" customHeight="1">
      <c r="C807" s="32"/>
    </row>
    <row r="808" spans="3:3" ht="30" hidden="1" customHeight="1">
      <c r="C808" s="32"/>
    </row>
    <row r="809" spans="3:3" ht="30" hidden="1" customHeight="1">
      <c r="C809" s="32"/>
    </row>
    <row r="810" spans="3:3" ht="30" hidden="1" customHeight="1">
      <c r="C810" s="32"/>
    </row>
    <row r="811" spans="3:3" ht="30" hidden="1" customHeight="1">
      <c r="C811" s="32"/>
    </row>
    <row r="812" spans="3:3" ht="30" hidden="1" customHeight="1">
      <c r="C812" s="32"/>
    </row>
    <row r="813" spans="3:3" ht="30" hidden="1" customHeight="1">
      <c r="C813" s="32"/>
    </row>
    <row r="814" spans="3:3" ht="30" hidden="1" customHeight="1">
      <c r="C814" s="32"/>
    </row>
    <row r="815" spans="3:3" ht="30" hidden="1" customHeight="1">
      <c r="C815" s="32"/>
    </row>
    <row r="816" spans="3:3" ht="30" hidden="1" customHeight="1">
      <c r="C816" s="32"/>
    </row>
    <row r="817" spans="3:3" ht="30" hidden="1" customHeight="1">
      <c r="C817" s="32"/>
    </row>
    <row r="818" spans="3:3" ht="30" hidden="1" customHeight="1">
      <c r="C818" s="32"/>
    </row>
    <row r="819" spans="3:3" ht="30" hidden="1" customHeight="1">
      <c r="C819" s="32"/>
    </row>
    <row r="820" spans="3:3" ht="30" hidden="1" customHeight="1">
      <c r="C820" s="32"/>
    </row>
    <row r="821" spans="3:3" ht="30" hidden="1" customHeight="1">
      <c r="C821" s="32"/>
    </row>
    <row r="822" spans="3:3" ht="30" hidden="1" customHeight="1">
      <c r="C822" s="32"/>
    </row>
    <row r="823" spans="3:3" ht="30" hidden="1" customHeight="1">
      <c r="C823" s="32"/>
    </row>
    <row r="824" spans="3:3" ht="30" hidden="1" customHeight="1">
      <c r="C824" s="32"/>
    </row>
    <row r="825" spans="3:3" ht="30" hidden="1" customHeight="1">
      <c r="C825" s="32"/>
    </row>
    <row r="826" spans="3:3" ht="30" hidden="1" customHeight="1">
      <c r="C826" s="32"/>
    </row>
    <row r="827" spans="3:3" ht="30" hidden="1" customHeight="1">
      <c r="C827" s="32"/>
    </row>
    <row r="828" spans="3:3" ht="30" hidden="1" customHeight="1">
      <c r="C828" s="32"/>
    </row>
    <row r="829" spans="3:3" ht="30" hidden="1" customHeight="1">
      <c r="C829" s="32"/>
    </row>
    <row r="830" spans="3:3" ht="30" hidden="1" customHeight="1">
      <c r="C830" s="32"/>
    </row>
    <row r="831" spans="3:3" ht="30" hidden="1" customHeight="1">
      <c r="C831" s="32"/>
    </row>
    <row r="832" spans="3:3" ht="30" hidden="1" customHeight="1">
      <c r="C832" s="32"/>
    </row>
    <row r="833" spans="3:3" ht="30" hidden="1" customHeight="1">
      <c r="C833" s="32"/>
    </row>
    <row r="834" spans="3:3" ht="30" hidden="1" customHeight="1">
      <c r="C834" s="32"/>
    </row>
    <row r="835" spans="3:3" ht="30" hidden="1" customHeight="1">
      <c r="C835" s="32"/>
    </row>
    <row r="836" spans="3:3" ht="30" hidden="1" customHeight="1">
      <c r="C836" s="32"/>
    </row>
    <row r="837" spans="3:3" ht="30" hidden="1" customHeight="1">
      <c r="C837" s="32"/>
    </row>
    <row r="838" spans="3:3" ht="30" hidden="1" customHeight="1">
      <c r="C838" s="32"/>
    </row>
    <row r="839" spans="3:3" ht="30" hidden="1" customHeight="1">
      <c r="C839" s="32"/>
    </row>
    <row r="840" spans="3:3" ht="30" hidden="1" customHeight="1">
      <c r="C840" s="32"/>
    </row>
    <row r="841" spans="3:3" ht="30" hidden="1" customHeight="1">
      <c r="C841" s="32"/>
    </row>
    <row r="842" spans="3:3" ht="30" hidden="1" customHeight="1">
      <c r="C842" s="32"/>
    </row>
    <row r="843" spans="3:3" ht="30" hidden="1" customHeight="1">
      <c r="C843" s="32"/>
    </row>
    <row r="844" spans="3:3" ht="30" hidden="1" customHeight="1">
      <c r="C844" s="32"/>
    </row>
    <row r="845" spans="3:3" ht="30" hidden="1" customHeight="1">
      <c r="C845" s="32"/>
    </row>
    <row r="846" spans="3:3" ht="30" hidden="1" customHeight="1">
      <c r="C846" s="32"/>
    </row>
    <row r="847" spans="3:3" ht="30" hidden="1" customHeight="1">
      <c r="C847" s="32"/>
    </row>
    <row r="848" spans="3:3" ht="30" hidden="1" customHeight="1">
      <c r="C848" s="32"/>
    </row>
    <row r="849" spans="3:3" ht="30" hidden="1" customHeight="1">
      <c r="C849" s="32"/>
    </row>
    <row r="850" spans="3:3" ht="30" hidden="1" customHeight="1">
      <c r="C850" s="32"/>
    </row>
    <row r="851" spans="3:3" ht="30" hidden="1" customHeight="1">
      <c r="C851" s="32"/>
    </row>
    <row r="852" spans="3:3" ht="30" hidden="1" customHeight="1">
      <c r="C852" s="32"/>
    </row>
    <row r="853" spans="3:3" ht="30" hidden="1" customHeight="1">
      <c r="C853" s="32"/>
    </row>
    <row r="854" spans="3:3" ht="30" hidden="1" customHeight="1">
      <c r="C854" s="32"/>
    </row>
    <row r="855" spans="3:3" ht="30" hidden="1" customHeight="1">
      <c r="C855" s="32"/>
    </row>
    <row r="856" spans="3:3" ht="30" hidden="1" customHeight="1">
      <c r="C856" s="32"/>
    </row>
    <row r="857" spans="3:3" ht="30" hidden="1" customHeight="1">
      <c r="C857" s="32"/>
    </row>
    <row r="858" spans="3:3" ht="30" hidden="1" customHeight="1">
      <c r="C858" s="32"/>
    </row>
    <row r="859" spans="3:3" ht="30" hidden="1" customHeight="1">
      <c r="C859" s="32"/>
    </row>
    <row r="860" spans="3:3" ht="30" hidden="1" customHeight="1">
      <c r="C860" s="32"/>
    </row>
    <row r="861" spans="3:3" ht="30" hidden="1" customHeight="1">
      <c r="C861" s="32"/>
    </row>
    <row r="862" spans="3:3" ht="30" hidden="1" customHeight="1">
      <c r="C862" s="32"/>
    </row>
    <row r="863" spans="3:3" ht="30" hidden="1" customHeight="1">
      <c r="C863" s="32"/>
    </row>
    <row r="864" spans="3:3" ht="30" hidden="1" customHeight="1">
      <c r="C864" s="32"/>
    </row>
    <row r="865" spans="3:3" ht="30" hidden="1" customHeight="1">
      <c r="C865" s="32"/>
    </row>
    <row r="866" spans="3:3" ht="30" hidden="1" customHeight="1">
      <c r="C866" s="32"/>
    </row>
    <row r="867" spans="3:3" ht="30" hidden="1" customHeight="1">
      <c r="C867" s="32"/>
    </row>
    <row r="868" spans="3:3" ht="30" hidden="1" customHeight="1">
      <c r="C868" s="32"/>
    </row>
    <row r="869" spans="3:3" ht="30" hidden="1" customHeight="1">
      <c r="C869" s="32"/>
    </row>
    <row r="870" spans="3:3" ht="30" hidden="1" customHeight="1">
      <c r="C870" s="32"/>
    </row>
    <row r="871" spans="3:3" ht="30" hidden="1" customHeight="1">
      <c r="C871" s="32"/>
    </row>
    <row r="872" spans="3:3" ht="30" hidden="1" customHeight="1">
      <c r="C872" s="32"/>
    </row>
    <row r="873" spans="3:3" ht="30" hidden="1" customHeight="1">
      <c r="C873" s="32"/>
    </row>
    <row r="874" spans="3:3" ht="30" hidden="1" customHeight="1">
      <c r="C874" s="32"/>
    </row>
    <row r="875" spans="3:3" ht="30" hidden="1" customHeight="1">
      <c r="C875" s="32"/>
    </row>
    <row r="876" spans="3:3" ht="30" hidden="1" customHeight="1">
      <c r="C876" s="32"/>
    </row>
    <row r="877" spans="3:3" ht="30" hidden="1" customHeight="1">
      <c r="C877" s="32"/>
    </row>
    <row r="878" spans="3:3" ht="30" hidden="1" customHeight="1">
      <c r="C878" s="32"/>
    </row>
    <row r="879" spans="3:3" ht="30" hidden="1" customHeight="1">
      <c r="C879" s="32"/>
    </row>
    <row r="880" spans="3:3" ht="30" hidden="1" customHeight="1">
      <c r="C880" s="32"/>
    </row>
    <row r="881" spans="3:3" ht="30" hidden="1" customHeight="1">
      <c r="C881" s="32"/>
    </row>
    <row r="882" spans="3:3" ht="30" hidden="1" customHeight="1">
      <c r="C882" s="32"/>
    </row>
    <row r="883" spans="3:3" ht="30" hidden="1" customHeight="1">
      <c r="C883" s="32"/>
    </row>
    <row r="884" spans="3:3" ht="30" hidden="1" customHeight="1">
      <c r="C884" s="32"/>
    </row>
    <row r="885" spans="3:3" ht="30" hidden="1" customHeight="1">
      <c r="C885" s="32"/>
    </row>
    <row r="886" spans="3:3" ht="30" hidden="1" customHeight="1">
      <c r="C886" s="32"/>
    </row>
    <row r="887" spans="3:3" ht="30" hidden="1" customHeight="1">
      <c r="C887" s="32"/>
    </row>
    <row r="888" spans="3:3" ht="30" hidden="1" customHeight="1">
      <c r="C888" s="32"/>
    </row>
    <row r="889" spans="3:3" ht="30" hidden="1" customHeight="1">
      <c r="C889" s="32"/>
    </row>
    <row r="890" spans="3:3" ht="30" hidden="1" customHeight="1">
      <c r="C890" s="32"/>
    </row>
    <row r="891" spans="3:3" ht="30" hidden="1" customHeight="1">
      <c r="C891" s="32"/>
    </row>
    <row r="892" spans="3:3" ht="30" hidden="1" customHeight="1">
      <c r="C892" s="32"/>
    </row>
    <row r="893" spans="3:3" ht="30" hidden="1" customHeight="1">
      <c r="C893" s="32"/>
    </row>
    <row r="894" spans="3:3" ht="30" hidden="1" customHeight="1">
      <c r="C894" s="32"/>
    </row>
    <row r="895" spans="3:3" ht="30" hidden="1" customHeight="1">
      <c r="C895" s="32"/>
    </row>
    <row r="896" spans="3:3" ht="30" hidden="1" customHeight="1">
      <c r="C896" s="32"/>
    </row>
    <row r="897" spans="3:3" ht="30" hidden="1" customHeight="1">
      <c r="C897" s="32"/>
    </row>
    <row r="898" spans="3:3" ht="30" hidden="1" customHeight="1">
      <c r="C898" s="32"/>
    </row>
    <row r="899" spans="3:3" ht="30" hidden="1" customHeight="1">
      <c r="C899" s="32"/>
    </row>
    <row r="900" spans="3:3" ht="30" hidden="1" customHeight="1">
      <c r="C900" s="32"/>
    </row>
    <row r="901" spans="3:3" ht="30" hidden="1" customHeight="1">
      <c r="C901" s="32"/>
    </row>
    <row r="902" spans="3:3" ht="30" hidden="1" customHeight="1">
      <c r="C902" s="32"/>
    </row>
    <row r="903" spans="3:3" ht="30" hidden="1" customHeight="1">
      <c r="C903" s="32"/>
    </row>
    <row r="904" spans="3:3" ht="30" hidden="1" customHeight="1">
      <c r="C904" s="32"/>
    </row>
    <row r="905" spans="3:3" ht="30" hidden="1" customHeight="1">
      <c r="C905" s="32"/>
    </row>
    <row r="906" spans="3:3" ht="30" hidden="1" customHeight="1">
      <c r="C906" s="32"/>
    </row>
    <row r="907" spans="3:3" ht="30" hidden="1" customHeight="1">
      <c r="C907" s="32"/>
    </row>
    <row r="908" spans="3:3" ht="30" hidden="1" customHeight="1">
      <c r="C908" s="32"/>
    </row>
    <row r="909" spans="3:3" ht="30" hidden="1" customHeight="1">
      <c r="C909" s="32"/>
    </row>
    <row r="910" spans="3:3" ht="30" hidden="1" customHeight="1">
      <c r="C910" s="32"/>
    </row>
    <row r="911" spans="3:3" ht="30" hidden="1" customHeight="1">
      <c r="C911" s="32"/>
    </row>
    <row r="912" spans="3:3" ht="30" hidden="1" customHeight="1">
      <c r="C912" s="32"/>
    </row>
    <row r="913" spans="3:3" ht="30" hidden="1" customHeight="1">
      <c r="C913" s="32"/>
    </row>
    <row r="914" spans="3:3" ht="30" hidden="1" customHeight="1">
      <c r="C914" s="32"/>
    </row>
    <row r="915" spans="3:3" ht="30" hidden="1" customHeight="1">
      <c r="C915" s="32"/>
    </row>
    <row r="916" spans="3:3" ht="30" hidden="1" customHeight="1">
      <c r="C916" s="32"/>
    </row>
    <row r="917" spans="3:3" ht="30" hidden="1" customHeight="1">
      <c r="C917" s="32"/>
    </row>
    <row r="918" spans="3:3" ht="30" hidden="1" customHeight="1">
      <c r="C918" s="32"/>
    </row>
    <row r="919" spans="3:3" ht="30" hidden="1" customHeight="1">
      <c r="C919" s="32"/>
    </row>
    <row r="920" spans="3:3" ht="30" hidden="1" customHeight="1">
      <c r="C920" s="32"/>
    </row>
    <row r="921" spans="3:3" ht="30" hidden="1" customHeight="1">
      <c r="C921" s="32"/>
    </row>
    <row r="922" spans="3:3" ht="30" hidden="1" customHeight="1">
      <c r="C922" s="32"/>
    </row>
    <row r="923" spans="3:3" ht="30" hidden="1" customHeight="1">
      <c r="C923" s="32"/>
    </row>
    <row r="924" spans="3:3" ht="30" hidden="1" customHeight="1">
      <c r="C924" s="32"/>
    </row>
    <row r="925" spans="3:3" ht="30" hidden="1" customHeight="1">
      <c r="C925" s="32"/>
    </row>
    <row r="926" spans="3:3" ht="30" hidden="1" customHeight="1">
      <c r="C926" s="32"/>
    </row>
    <row r="927" spans="3:3" ht="30" hidden="1" customHeight="1">
      <c r="C927" s="32"/>
    </row>
    <row r="928" spans="3:3" ht="30" hidden="1" customHeight="1">
      <c r="C928" s="32"/>
    </row>
    <row r="929" spans="3:3" ht="30" hidden="1" customHeight="1">
      <c r="C929" s="32"/>
    </row>
    <row r="930" spans="3:3" ht="30" hidden="1" customHeight="1">
      <c r="C930" s="32"/>
    </row>
    <row r="931" spans="3:3" ht="30" hidden="1" customHeight="1">
      <c r="C931" s="32"/>
    </row>
    <row r="932" spans="3:3" ht="30" hidden="1" customHeight="1">
      <c r="C932" s="32"/>
    </row>
    <row r="933" spans="3:3" ht="30" hidden="1" customHeight="1">
      <c r="C933" s="32"/>
    </row>
    <row r="934" spans="3:3" ht="30" hidden="1" customHeight="1">
      <c r="C934" s="32"/>
    </row>
    <row r="935" spans="3:3" ht="30" hidden="1" customHeight="1">
      <c r="C935" s="32"/>
    </row>
    <row r="936" spans="3:3" ht="30" hidden="1" customHeight="1">
      <c r="C936" s="32"/>
    </row>
    <row r="937" spans="3:3" ht="30" hidden="1" customHeight="1">
      <c r="C937" s="32"/>
    </row>
    <row r="938" spans="3:3" ht="30" hidden="1" customHeight="1">
      <c r="C938" s="32"/>
    </row>
    <row r="939" spans="3:3" ht="30" hidden="1" customHeight="1">
      <c r="C939" s="32"/>
    </row>
    <row r="940" spans="3:3" ht="30" hidden="1" customHeight="1">
      <c r="C940" s="32"/>
    </row>
    <row r="941" spans="3:3" ht="30" hidden="1" customHeight="1">
      <c r="C941" s="32"/>
    </row>
    <row r="942" spans="3:3" ht="30" hidden="1" customHeight="1">
      <c r="C942" s="32"/>
    </row>
    <row r="943" spans="3:3" ht="30" hidden="1" customHeight="1">
      <c r="C943" s="32"/>
    </row>
    <row r="944" spans="3:3" ht="30" hidden="1" customHeight="1">
      <c r="C944" s="32"/>
    </row>
    <row r="945" spans="3:3" ht="30" hidden="1" customHeight="1">
      <c r="C945" s="32"/>
    </row>
    <row r="946" spans="3:3" ht="30" hidden="1" customHeight="1">
      <c r="C946" s="32"/>
    </row>
    <row r="947" spans="3:3" ht="30" hidden="1" customHeight="1">
      <c r="C947" s="32"/>
    </row>
    <row r="948" spans="3:3" ht="30" hidden="1" customHeight="1">
      <c r="C948" s="32"/>
    </row>
    <row r="949" spans="3:3" ht="30" hidden="1" customHeight="1">
      <c r="C949" s="32"/>
    </row>
    <row r="950" spans="3:3" ht="30" hidden="1" customHeight="1">
      <c r="C950" s="32"/>
    </row>
    <row r="951" spans="3:3" ht="30" hidden="1" customHeight="1">
      <c r="C951" s="32"/>
    </row>
    <row r="952" spans="3:3" ht="30" hidden="1" customHeight="1">
      <c r="C952" s="32"/>
    </row>
    <row r="953" spans="3:3" ht="30" hidden="1" customHeight="1">
      <c r="C953" s="32"/>
    </row>
    <row r="954" spans="3:3" ht="30" hidden="1" customHeight="1">
      <c r="C954" s="32"/>
    </row>
    <row r="955" spans="3:3" ht="30" hidden="1" customHeight="1">
      <c r="C955" s="32"/>
    </row>
    <row r="956" spans="3:3" ht="30" hidden="1" customHeight="1">
      <c r="C956" s="32"/>
    </row>
    <row r="957" spans="3:3" ht="30" hidden="1" customHeight="1">
      <c r="C957" s="32"/>
    </row>
    <row r="958" spans="3:3" ht="30" hidden="1" customHeight="1">
      <c r="C958" s="32"/>
    </row>
    <row r="959" spans="3:3" ht="30" hidden="1" customHeight="1">
      <c r="C959" s="32"/>
    </row>
    <row r="960" spans="3:3" ht="30" hidden="1" customHeight="1">
      <c r="C960" s="32"/>
    </row>
    <row r="961" spans="3:3" ht="30" hidden="1" customHeight="1">
      <c r="C961" s="32"/>
    </row>
    <row r="962" spans="3:3" ht="30" hidden="1" customHeight="1">
      <c r="C962" s="32"/>
    </row>
    <row r="963" spans="3:3" ht="30" hidden="1" customHeight="1">
      <c r="C963" s="32"/>
    </row>
    <row r="964" spans="3:3" ht="30" hidden="1" customHeight="1">
      <c r="C964" s="32"/>
    </row>
    <row r="965" spans="3:3" ht="30" hidden="1" customHeight="1">
      <c r="C965" s="32"/>
    </row>
    <row r="966" spans="3:3" ht="30" hidden="1" customHeight="1">
      <c r="C966" s="32"/>
    </row>
    <row r="967" spans="3:3" ht="30" hidden="1" customHeight="1">
      <c r="C967" s="32"/>
    </row>
    <row r="968" spans="3:3" ht="30" hidden="1" customHeight="1">
      <c r="C968" s="32"/>
    </row>
    <row r="969" spans="3:3" ht="30" hidden="1" customHeight="1">
      <c r="C969" s="32"/>
    </row>
    <row r="970" spans="3:3" ht="30" hidden="1" customHeight="1">
      <c r="C970" s="32"/>
    </row>
    <row r="971" spans="3:3" ht="30" hidden="1" customHeight="1">
      <c r="C971" s="32"/>
    </row>
    <row r="972" spans="3:3" ht="30" hidden="1" customHeight="1">
      <c r="C972" s="32"/>
    </row>
    <row r="973" spans="3:3" ht="30" hidden="1" customHeight="1">
      <c r="C973" s="32"/>
    </row>
    <row r="974" spans="3:3" ht="30" hidden="1" customHeight="1">
      <c r="C974" s="32"/>
    </row>
    <row r="975" spans="3:3" ht="30" hidden="1" customHeight="1">
      <c r="C975" s="32"/>
    </row>
    <row r="976" spans="3:3" ht="30" hidden="1" customHeight="1">
      <c r="C976" s="32"/>
    </row>
    <row r="977" spans="3:3" ht="30" hidden="1" customHeight="1">
      <c r="C977" s="32"/>
    </row>
    <row r="978" spans="3:3" ht="30" hidden="1" customHeight="1">
      <c r="C978" s="32"/>
    </row>
    <row r="979" spans="3:3" ht="30" hidden="1" customHeight="1">
      <c r="C979" s="32"/>
    </row>
    <row r="980" spans="3:3" ht="30" hidden="1" customHeight="1">
      <c r="C980" s="32"/>
    </row>
    <row r="981" spans="3:3" ht="30" hidden="1" customHeight="1">
      <c r="C981" s="32"/>
    </row>
    <row r="982" spans="3:3" ht="30" hidden="1" customHeight="1">
      <c r="C982" s="32"/>
    </row>
    <row r="983" spans="3:3" ht="30" hidden="1" customHeight="1">
      <c r="C983" s="32"/>
    </row>
    <row r="984" spans="3:3" ht="30" hidden="1" customHeight="1">
      <c r="C984" s="32"/>
    </row>
    <row r="985" spans="3:3" ht="30" hidden="1" customHeight="1">
      <c r="C985" s="32"/>
    </row>
    <row r="986" spans="3:3" ht="30" hidden="1" customHeight="1">
      <c r="C986" s="32"/>
    </row>
    <row r="987" spans="3:3" ht="30" hidden="1" customHeight="1">
      <c r="C987" s="32"/>
    </row>
    <row r="988" spans="3:3" ht="30" hidden="1" customHeight="1">
      <c r="C988" s="32"/>
    </row>
    <row r="989" spans="3:3" ht="30" hidden="1" customHeight="1">
      <c r="C989" s="32"/>
    </row>
    <row r="990" spans="3:3" ht="30" hidden="1" customHeight="1">
      <c r="C990" s="32"/>
    </row>
    <row r="991" spans="3:3" ht="30" hidden="1" customHeight="1">
      <c r="C991" s="32"/>
    </row>
    <row r="992" spans="3:3" ht="30" hidden="1" customHeight="1">
      <c r="C992" s="32"/>
    </row>
    <row r="993" spans="3:4" ht="30" hidden="1" customHeight="1">
      <c r="C993" s="32"/>
    </row>
    <row r="994" spans="3:4" ht="30" hidden="1" customHeight="1">
      <c r="C994" s="32"/>
    </row>
    <row r="995" spans="3:4" ht="30" hidden="1" customHeight="1">
      <c r="C995" s="32"/>
    </row>
    <row r="996" spans="3:4" ht="30" hidden="1" customHeight="1">
      <c r="C996" s="32"/>
    </row>
    <row r="997" spans="3:4" ht="30" hidden="1" customHeight="1">
      <c r="C997" s="32"/>
    </row>
    <row r="998" spans="3:4" ht="30" hidden="1" customHeight="1">
      <c r="C998" s="32"/>
    </row>
    <row r="999" spans="3:4" ht="30" hidden="1" customHeight="1">
      <c r="C999" s="32"/>
    </row>
    <row r="1000" spans="3:4" ht="30" hidden="1" customHeight="1">
      <c r="C1000" s="32"/>
    </row>
    <row r="1001" spans="3:4" ht="30" hidden="1" customHeight="1">
      <c r="C1001" s="32"/>
    </row>
    <row r="1002" spans="3:4" ht="30" hidden="1" customHeight="1">
      <c r="C1002" s="32"/>
    </row>
    <row r="1003" spans="3:4" ht="30" hidden="1" customHeight="1">
      <c r="C1003" s="32"/>
    </row>
    <row r="1004" spans="3:4" ht="30" hidden="1" customHeight="1">
      <c r="C1004" s="32"/>
    </row>
    <row r="1005" spans="3:4" ht="30" hidden="1" customHeight="1">
      <c r="C1005" s="32"/>
      <c r="D1005" s="26" t="s">
        <v>5</v>
      </c>
    </row>
  </sheetData>
  <sheetProtection formatCells="0" formatColumns="0" formatRows="0" selectLockedCell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3"/>
  <dimension ref="A1:AE1005"/>
  <sheetViews>
    <sheetView showGridLines="0" showRowColHeaders="0" zoomScale="85" zoomScaleNormal="85" zoomScalePageLayoutView="80" workbookViewId="0">
      <pane xSplit="20" ySplit="4" topLeftCell="U5" activePane="bottomRight" state="frozen"/>
      <selection pane="topRight" activeCell="U1" sqref="U1"/>
      <selection pane="bottomLeft" activeCell="A6" sqref="A6"/>
      <selection pane="bottomRight"/>
    </sheetView>
  </sheetViews>
  <sheetFormatPr defaultColWidth="12.5703125" defaultRowHeight="15.75" customHeight="1" zeroHeight="1"/>
  <cols>
    <col min="1" max="1" width="2.42578125" style="26" customWidth="1"/>
    <col min="2" max="2" width="1.5703125" style="26" customWidth="1"/>
    <col min="3" max="3" width="29" style="33" customWidth="1"/>
    <col min="4" max="10" width="12.28515625" style="26" customWidth="1"/>
    <col min="11" max="11" width="19" style="26" bestFit="1" customWidth="1"/>
    <col min="12" max="12" width="18.42578125" style="26" bestFit="1" customWidth="1"/>
    <col min="13" max="17" width="12.28515625" style="26" customWidth="1"/>
    <col min="18" max="21" width="12.5703125" style="26" customWidth="1"/>
    <col min="22" max="22" width="19.28515625" style="26" customWidth="1"/>
    <col min="23" max="23" width="19.42578125" style="27" customWidth="1"/>
    <col min="24" max="26" width="12.5703125" style="27" customWidth="1"/>
    <col min="27" max="256" width="12.5703125" style="26" customWidth="1"/>
    <col min="257" max="16374" width="12.5703125" style="26"/>
    <col min="16375" max="16384" width="0" style="26" hidden="1" customWidth="1"/>
  </cols>
  <sheetData>
    <row r="1" spans="1:31" s="17" customFormat="1" ht="39" customHeight="1">
      <c r="C1" s="18"/>
      <c r="W1" s="19"/>
      <c r="X1" s="19"/>
      <c r="Y1" s="19"/>
      <c r="Z1" s="19"/>
    </row>
    <row r="2" spans="1:31" s="17" customFormat="1" ht="30" customHeight="1">
      <c r="C2" s="20"/>
      <c r="V2" s="21"/>
      <c r="W2" s="19"/>
      <c r="X2" s="19"/>
      <c r="Y2" s="19"/>
      <c r="Z2" s="19"/>
    </row>
    <row r="3" spans="1:31" s="17" customFormat="1" ht="27.75" customHeight="1">
      <c r="C3" s="22"/>
      <c r="E3" s="23"/>
      <c r="F3" s="23"/>
      <c r="W3" s="19"/>
      <c r="X3" s="19"/>
      <c r="Y3" s="19"/>
      <c r="Z3" s="19"/>
    </row>
    <row r="4" spans="1:31" ht="15.75" customHeight="1">
      <c r="A4" s="24"/>
      <c r="B4" s="24"/>
      <c r="C4" s="25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</row>
    <row r="5" spans="1:31" ht="30" customHeight="1">
      <c r="A5" s="28"/>
      <c r="B5" s="28"/>
      <c r="C5" s="29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V5" s="30"/>
      <c r="W5" s="31"/>
      <c r="X5" s="31"/>
      <c r="Y5" s="31"/>
      <c r="Z5" s="31"/>
      <c r="AA5" s="30"/>
      <c r="AB5" s="30"/>
      <c r="AC5" s="30"/>
      <c r="AD5" s="30"/>
      <c r="AE5" s="30"/>
    </row>
    <row r="6" spans="1:31" ht="30" customHeight="1">
      <c r="A6" s="28"/>
      <c r="B6" s="28"/>
      <c r="C6" s="29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V6" s="30"/>
      <c r="W6" s="31"/>
      <c r="X6" s="31"/>
      <c r="Y6" s="31"/>
      <c r="Z6" s="31"/>
      <c r="AA6" s="30"/>
      <c r="AB6" s="30"/>
      <c r="AC6" s="30"/>
      <c r="AD6" s="30"/>
      <c r="AE6" s="30"/>
    </row>
    <row r="7" spans="1:31" ht="30" customHeight="1">
      <c r="A7" s="28"/>
      <c r="B7" s="28"/>
      <c r="C7" s="29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V7" s="30"/>
      <c r="W7" s="31"/>
      <c r="X7" s="31"/>
      <c r="Y7" s="31"/>
      <c r="Z7" s="31"/>
      <c r="AA7" s="30"/>
      <c r="AB7" s="30"/>
      <c r="AC7" s="30"/>
      <c r="AD7" s="30"/>
      <c r="AE7" s="30"/>
    </row>
    <row r="8" spans="1:31" ht="30" customHeight="1">
      <c r="A8" s="28"/>
      <c r="B8" s="28"/>
      <c r="C8" s="36" t="s">
        <v>6</v>
      </c>
      <c r="D8" s="69" t="s">
        <v>7</v>
      </c>
      <c r="E8" s="70"/>
      <c r="F8" s="70"/>
      <c r="G8" s="70"/>
      <c r="H8" s="70"/>
      <c r="I8" s="70"/>
      <c r="J8" s="70"/>
      <c r="K8" s="41" t="str">
        <f ca="1">INDEX({"bom dia a todos!";"boa tarde a todos!";"boa noite"},MATCH(ROUND(NOW()-INT(NOW()),2),{0;0.5;0.75}))</f>
        <v>boa tarde a todos!</v>
      </c>
      <c r="L8" s="42">
        <f ca="1">TODAY()</f>
        <v>44487</v>
      </c>
      <c r="M8" s="41" t="str">
        <f ca="1">UPPER(TEXT(L8,"mmm;"))</f>
        <v>OUT</v>
      </c>
      <c r="N8" s="41">
        <f ca="1">YEAR(L8)</f>
        <v>2021</v>
      </c>
      <c r="O8" s="41" t="s">
        <v>12</v>
      </c>
      <c r="P8" s="41"/>
      <c r="Q8" s="41"/>
      <c r="R8" s="28"/>
      <c r="S8" s="28"/>
      <c r="T8" s="28"/>
      <c r="V8" s="30"/>
      <c r="W8" s="31"/>
      <c r="X8" s="31"/>
      <c r="Y8" s="31"/>
      <c r="Z8" s="31"/>
      <c r="AA8" s="30"/>
      <c r="AB8" s="30"/>
      <c r="AC8" s="30"/>
      <c r="AD8" s="30"/>
      <c r="AE8" s="30"/>
    </row>
    <row r="9" spans="1:31" ht="14.25" customHeight="1">
      <c r="A9" s="28"/>
      <c r="B9" s="28"/>
      <c r="C9" s="29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V9" s="30"/>
      <c r="W9" s="31"/>
      <c r="X9" s="31"/>
      <c r="Y9" s="31"/>
      <c r="Z9" s="31"/>
      <c r="AA9" s="30"/>
      <c r="AB9" s="30"/>
      <c r="AC9" s="30"/>
      <c r="AD9" s="30"/>
      <c r="AE9" s="30"/>
    </row>
    <row r="10" spans="1:31" ht="39.75" customHeight="1">
      <c r="A10" s="28"/>
      <c r="B10" s="28"/>
      <c r="C10" s="38" t="s">
        <v>9</v>
      </c>
      <c r="D10" s="71" t="s">
        <v>11</v>
      </c>
      <c r="E10" s="72"/>
      <c r="F10" s="72"/>
      <c r="G10" s="72"/>
      <c r="H10" s="72"/>
      <c r="I10" s="72"/>
      <c r="J10" s="73"/>
      <c r="K10" s="28"/>
      <c r="L10" s="28"/>
      <c r="M10" s="28"/>
      <c r="N10" s="28"/>
      <c r="O10" s="28"/>
      <c r="P10" s="28"/>
      <c r="Q10" s="28"/>
      <c r="R10" s="28"/>
      <c r="S10" s="28"/>
      <c r="T10" s="28"/>
      <c r="V10" s="30"/>
      <c r="W10" s="31"/>
      <c r="X10" s="31"/>
      <c r="Y10" s="31"/>
      <c r="Z10" s="31"/>
      <c r="AA10" s="30"/>
      <c r="AB10" s="30"/>
      <c r="AC10" s="30"/>
      <c r="AD10" s="30"/>
      <c r="AE10" s="30"/>
    </row>
    <row r="11" spans="1:31" ht="9" customHeight="1">
      <c r="A11" s="28"/>
      <c r="B11" s="28"/>
      <c r="C11" s="29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V11" s="30"/>
      <c r="W11" s="31"/>
      <c r="X11" s="31"/>
      <c r="Y11" s="31"/>
      <c r="Z11" s="31"/>
      <c r="AA11" s="30"/>
      <c r="AB11" s="30"/>
      <c r="AC11" s="30"/>
      <c r="AD11" s="30"/>
      <c r="AE11" s="30"/>
    </row>
    <row r="12" spans="1:31" ht="39.75" customHeight="1">
      <c r="A12" s="28"/>
      <c r="B12" s="28"/>
      <c r="C12" s="37" t="s">
        <v>8</v>
      </c>
      <c r="D12" s="72" t="str">
        <f ca="1">CONCATENATE("PERFORMANCE"&amp; " |" &amp; M8&amp; " |"&amp;N8)</f>
        <v>PERFORMANCE |OUT |2021</v>
      </c>
      <c r="E12" s="72"/>
      <c r="F12" s="72"/>
      <c r="G12" s="72"/>
      <c r="H12" s="72"/>
      <c r="I12" s="72"/>
      <c r="J12" s="73"/>
      <c r="K12" s="28"/>
      <c r="L12" s="28"/>
      <c r="M12" s="28"/>
      <c r="N12" s="28"/>
      <c r="O12" s="28"/>
      <c r="P12" s="28"/>
      <c r="Q12" s="28"/>
      <c r="R12" s="28"/>
      <c r="S12" s="28"/>
      <c r="T12" s="28"/>
      <c r="V12" s="30"/>
      <c r="W12" s="31"/>
      <c r="X12" s="31"/>
      <c r="Y12" s="31"/>
      <c r="Z12" s="31"/>
      <c r="AA12" s="30"/>
      <c r="AB12" s="30"/>
      <c r="AC12" s="30"/>
      <c r="AD12" s="30"/>
      <c r="AE12" s="30"/>
    </row>
    <row r="13" spans="1:31" ht="9" customHeight="1">
      <c r="A13" s="28"/>
      <c r="B13" s="28"/>
      <c r="C13" s="29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V13" s="30"/>
      <c r="W13" s="31"/>
      <c r="X13" s="31"/>
      <c r="Y13" s="31"/>
      <c r="Z13" s="31"/>
      <c r="AA13" s="30"/>
      <c r="AB13" s="30"/>
      <c r="AC13" s="30"/>
      <c r="AD13" s="30"/>
      <c r="AE13" s="30"/>
    </row>
    <row r="14" spans="1:31" ht="39.75" customHeight="1">
      <c r="A14" s="28"/>
      <c r="B14" s="28"/>
      <c r="C14" s="37" t="s">
        <v>10</v>
      </c>
      <c r="D14" s="74" t="str">
        <f ca="1">CONCATENATE("Prezados,"&amp;K8&amp;"
Segue a Planilha de Performance.")</f>
        <v>Prezados,boa tarde a todos!
Segue a Planilha de Performance.</v>
      </c>
      <c r="E14" s="74"/>
      <c r="F14" s="74"/>
      <c r="G14" s="74"/>
      <c r="H14" s="74"/>
      <c r="I14" s="74"/>
      <c r="J14" s="75"/>
      <c r="K14" s="28"/>
      <c r="L14" s="28"/>
      <c r="M14" s="28"/>
      <c r="N14" s="28"/>
      <c r="O14" s="28"/>
      <c r="P14" s="28"/>
      <c r="Q14" s="28"/>
      <c r="R14" s="28"/>
      <c r="S14" s="28"/>
      <c r="T14" s="28"/>
      <c r="V14" s="30"/>
      <c r="W14" s="31"/>
      <c r="X14" s="31"/>
      <c r="Y14" s="31"/>
      <c r="Z14" s="31"/>
      <c r="AA14" s="30"/>
      <c r="AB14" s="30"/>
      <c r="AC14" s="30"/>
      <c r="AD14" s="30"/>
      <c r="AE14" s="30"/>
    </row>
    <row r="15" spans="1:31" ht="30" customHeight="1">
      <c r="A15" s="28"/>
      <c r="B15" s="28"/>
      <c r="C15" s="29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V15" s="30"/>
      <c r="W15" s="31"/>
      <c r="X15" s="31"/>
      <c r="Y15" s="31"/>
      <c r="Z15" s="31"/>
      <c r="AA15" s="30"/>
      <c r="AB15" s="30"/>
      <c r="AC15" s="30"/>
      <c r="AD15" s="30"/>
      <c r="AE15" s="30"/>
    </row>
    <row r="16" spans="1:31" ht="30" customHeight="1">
      <c r="A16" s="28"/>
      <c r="B16" s="28"/>
      <c r="C16" s="29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V16" s="30"/>
      <c r="W16" s="31"/>
      <c r="X16" s="31"/>
      <c r="Y16" s="31"/>
      <c r="Z16" s="31"/>
      <c r="AA16" s="30"/>
      <c r="AB16" s="30"/>
      <c r="AC16" s="30"/>
      <c r="AD16" s="30"/>
      <c r="AE16" s="30"/>
    </row>
    <row r="17" spans="1:31" ht="30" customHeight="1">
      <c r="A17" s="28"/>
      <c r="B17" s="28"/>
      <c r="C17" s="29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V17" s="30"/>
      <c r="W17" s="31"/>
      <c r="X17" s="31"/>
      <c r="Y17" s="31"/>
      <c r="Z17" s="31"/>
      <c r="AA17" s="30"/>
      <c r="AB17" s="30"/>
      <c r="AC17" s="30"/>
      <c r="AD17" s="30"/>
      <c r="AE17" s="30"/>
    </row>
    <row r="18" spans="1:31" ht="30" customHeight="1">
      <c r="A18" s="28"/>
      <c r="B18" s="28"/>
      <c r="C18" s="29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V18" s="30"/>
      <c r="W18" s="31"/>
      <c r="X18" s="31"/>
      <c r="Y18" s="31"/>
      <c r="Z18" s="31"/>
      <c r="AA18" s="30"/>
      <c r="AB18" s="30"/>
      <c r="AC18" s="30"/>
      <c r="AD18" s="30"/>
      <c r="AE18" s="30"/>
    </row>
    <row r="19" spans="1:31" ht="30" customHeight="1">
      <c r="A19" s="28"/>
      <c r="B19" s="28"/>
      <c r="C19" s="29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V19" s="30"/>
      <c r="W19" s="31"/>
      <c r="X19" s="31"/>
      <c r="Y19" s="31"/>
      <c r="Z19" s="31"/>
      <c r="AA19" s="30"/>
      <c r="AB19" s="30"/>
      <c r="AC19" s="30"/>
      <c r="AD19" s="30"/>
      <c r="AE19" s="30"/>
    </row>
    <row r="20" spans="1:31" ht="30" customHeight="1">
      <c r="A20" s="28"/>
      <c r="B20" s="28"/>
      <c r="C20" s="29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V20" s="30"/>
      <c r="W20" s="31"/>
      <c r="X20" s="31"/>
      <c r="Y20" s="31"/>
      <c r="Z20" s="31"/>
      <c r="AA20" s="30"/>
      <c r="AB20" s="30"/>
      <c r="AC20" s="30"/>
      <c r="AD20" s="30"/>
      <c r="AE20" s="30"/>
    </row>
    <row r="21" spans="1:31" ht="30" customHeight="1">
      <c r="A21" s="28"/>
      <c r="B21" s="28"/>
      <c r="C21" s="29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V21" s="30"/>
      <c r="W21" s="31"/>
      <c r="X21" s="31"/>
      <c r="Y21" s="31"/>
      <c r="Z21" s="31"/>
      <c r="AA21" s="30"/>
      <c r="AB21" s="30"/>
      <c r="AC21" s="30"/>
      <c r="AD21" s="30"/>
      <c r="AE21" s="30"/>
    </row>
    <row r="22" spans="1:31" ht="30" customHeight="1">
      <c r="A22" s="28"/>
      <c r="B22" s="28"/>
      <c r="C22" s="29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V22" s="30"/>
      <c r="W22" s="31"/>
      <c r="X22" s="31"/>
      <c r="Y22" s="31"/>
      <c r="Z22" s="31"/>
      <c r="AA22" s="30"/>
      <c r="AB22" s="30"/>
      <c r="AC22" s="30"/>
      <c r="AD22" s="30"/>
      <c r="AE22" s="30"/>
    </row>
    <row r="23" spans="1:31" ht="30" customHeight="1">
      <c r="A23" s="28"/>
      <c r="B23" s="28"/>
      <c r="C23" s="29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V23" s="30"/>
      <c r="W23" s="31"/>
      <c r="X23" s="31"/>
      <c r="Y23" s="31"/>
      <c r="Z23" s="31"/>
      <c r="AA23" s="30"/>
      <c r="AB23" s="30"/>
      <c r="AC23" s="30"/>
      <c r="AD23" s="30"/>
      <c r="AE23" s="30"/>
    </row>
    <row r="24" spans="1:31" ht="30" hidden="1" customHeight="1">
      <c r="A24" s="28"/>
      <c r="B24" s="28"/>
      <c r="C24" s="29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</row>
    <row r="25" spans="1:31" ht="30" hidden="1" customHeight="1">
      <c r="A25" s="28"/>
      <c r="B25" s="28"/>
      <c r="C25" s="29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</row>
    <row r="26" spans="1:31" ht="30" hidden="1" customHeight="1">
      <c r="A26" s="28"/>
      <c r="B26" s="28"/>
      <c r="C26" s="29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</row>
    <row r="27" spans="1:31" ht="30" hidden="1" customHeight="1">
      <c r="A27" s="28"/>
      <c r="B27" s="28"/>
      <c r="C27" s="29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</row>
    <row r="28" spans="1:31" ht="30" hidden="1" customHeight="1">
      <c r="A28" s="28"/>
      <c r="B28" s="28"/>
      <c r="C28" s="29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</row>
    <row r="29" spans="1:31" ht="30" hidden="1" customHeight="1">
      <c r="A29" s="28"/>
      <c r="B29" s="28"/>
      <c r="C29" s="29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</row>
    <row r="30" spans="1:31" ht="30" hidden="1" customHeight="1">
      <c r="A30" s="28"/>
      <c r="B30" s="28"/>
      <c r="C30" s="29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</row>
    <row r="31" spans="1:31" ht="30" hidden="1" customHeight="1">
      <c r="A31" s="28"/>
      <c r="B31" s="28"/>
      <c r="C31" s="29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</row>
    <row r="32" spans="1:31" ht="30" hidden="1" customHeight="1">
      <c r="A32" s="28"/>
      <c r="B32" s="28"/>
      <c r="C32" s="2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</row>
    <row r="33" spans="1:20" ht="30" hidden="1" customHeight="1">
      <c r="A33" s="28"/>
      <c r="B33" s="28"/>
      <c r="C33" s="29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</row>
    <row r="34" spans="1:20" ht="30" hidden="1" customHeight="1">
      <c r="A34" s="28"/>
      <c r="B34" s="28"/>
      <c r="C34" s="29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</row>
    <row r="35" spans="1:20" ht="30" hidden="1" customHeight="1">
      <c r="C35" s="32"/>
    </row>
    <row r="36" spans="1:20" ht="30" hidden="1" customHeight="1">
      <c r="C36" s="32"/>
    </row>
    <row r="37" spans="1:20" ht="30" hidden="1" customHeight="1">
      <c r="C37" s="32"/>
    </row>
    <row r="38" spans="1:20" ht="30" hidden="1" customHeight="1">
      <c r="C38" s="32"/>
    </row>
    <row r="39" spans="1:20" ht="30" hidden="1" customHeight="1">
      <c r="C39" s="32"/>
    </row>
    <row r="40" spans="1:20" ht="30" hidden="1" customHeight="1">
      <c r="C40" s="32"/>
    </row>
    <row r="41" spans="1:20" ht="30" hidden="1" customHeight="1">
      <c r="C41" s="32"/>
    </row>
    <row r="42" spans="1:20" ht="30" hidden="1" customHeight="1">
      <c r="C42" s="32"/>
    </row>
    <row r="43" spans="1:20" ht="30" hidden="1" customHeight="1">
      <c r="C43" s="32"/>
    </row>
    <row r="44" spans="1:20" ht="30" hidden="1" customHeight="1">
      <c r="C44" s="32"/>
    </row>
    <row r="45" spans="1:20" ht="30" hidden="1" customHeight="1">
      <c r="C45" s="32"/>
    </row>
    <row r="46" spans="1:20" ht="30" hidden="1" customHeight="1">
      <c r="C46" s="32"/>
    </row>
    <row r="47" spans="1:20" ht="30" hidden="1" customHeight="1">
      <c r="C47" s="32"/>
    </row>
    <row r="48" spans="1:20" ht="30" hidden="1" customHeight="1">
      <c r="C48" s="32"/>
    </row>
    <row r="49" spans="3:3" ht="30" hidden="1" customHeight="1">
      <c r="C49" s="32"/>
    </row>
    <row r="50" spans="3:3" ht="30" hidden="1" customHeight="1">
      <c r="C50" s="32"/>
    </row>
    <row r="51" spans="3:3" ht="30" hidden="1" customHeight="1">
      <c r="C51" s="32"/>
    </row>
    <row r="52" spans="3:3" ht="30" hidden="1" customHeight="1">
      <c r="C52" s="32"/>
    </row>
    <row r="53" spans="3:3" ht="30" hidden="1" customHeight="1">
      <c r="C53" s="32"/>
    </row>
    <row r="54" spans="3:3" ht="30" hidden="1" customHeight="1">
      <c r="C54" s="32"/>
    </row>
    <row r="55" spans="3:3" ht="30" hidden="1" customHeight="1">
      <c r="C55" s="32"/>
    </row>
    <row r="56" spans="3:3" ht="30" hidden="1" customHeight="1">
      <c r="C56" s="32"/>
    </row>
    <row r="57" spans="3:3" ht="30" hidden="1" customHeight="1">
      <c r="C57" s="32"/>
    </row>
    <row r="58" spans="3:3" ht="30" hidden="1" customHeight="1">
      <c r="C58" s="32"/>
    </row>
    <row r="59" spans="3:3" ht="30" hidden="1" customHeight="1">
      <c r="C59" s="32"/>
    </row>
    <row r="60" spans="3:3" ht="30" hidden="1" customHeight="1">
      <c r="C60" s="32"/>
    </row>
    <row r="61" spans="3:3" ht="30" hidden="1" customHeight="1">
      <c r="C61" s="32"/>
    </row>
    <row r="62" spans="3:3" ht="30" hidden="1" customHeight="1">
      <c r="C62" s="32"/>
    </row>
    <row r="63" spans="3:3" ht="30" hidden="1" customHeight="1">
      <c r="C63" s="32"/>
    </row>
    <row r="64" spans="3:3" ht="30" hidden="1" customHeight="1">
      <c r="C64" s="32"/>
    </row>
    <row r="65" spans="3:3" ht="30" hidden="1" customHeight="1">
      <c r="C65" s="32"/>
    </row>
    <row r="66" spans="3:3" ht="30" hidden="1" customHeight="1">
      <c r="C66" s="32"/>
    </row>
    <row r="67" spans="3:3" ht="30" hidden="1" customHeight="1">
      <c r="C67" s="32"/>
    </row>
    <row r="68" spans="3:3" ht="30" hidden="1" customHeight="1">
      <c r="C68" s="32"/>
    </row>
    <row r="69" spans="3:3" ht="30" hidden="1" customHeight="1">
      <c r="C69" s="32"/>
    </row>
    <row r="70" spans="3:3" ht="30" hidden="1" customHeight="1">
      <c r="C70" s="32"/>
    </row>
    <row r="71" spans="3:3" ht="30" hidden="1" customHeight="1">
      <c r="C71" s="32"/>
    </row>
    <row r="72" spans="3:3" ht="30" hidden="1" customHeight="1">
      <c r="C72" s="32"/>
    </row>
    <row r="73" spans="3:3" ht="30" hidden="1" customHeight="1">
      <c r="C73" s="32"/>
    </row>
    <row r="74" spans="3:3" ht="30" hidden="1" customHeight="1">
      <c r="C74" s="32"/>
    </row>
    <row r="75" spans="3:3" ht="30" hidden="1" customHeight="1">
      <c r="C75" s="32"/>
    </row>
    <row r="76" spans="3:3" ht="30" hidden="1" customHeight="1">
      <c r="C76" s="32"/>
    </row>
    <row r="77" spans="3:3" ht="30" hidden="1" customHeight="1">
      <c r="C77" s="32"/>
    </row>
    <row r="78" spans="3:3" ht="30" hidden="1" customHeight="1">
      <c r="C78" s="32"/>
    </row>
    <row r="79" spans="3:3" ht="30" hidden="1" customHeight="1">
      <c r="C79" s="32"/>
    </row>
    <row r="80" spans="3:3" ht="30" hidden="1" customHeight="1">
      <c r="C80" s="32"/>
    </row>
    <row r="81" spans="3:3" ht="30" hidden="1" customHeight="1">
      <c r="C81" s="32"/>
    </row>
    <row r="82" spans="3:3" ht="30" hidden="1" customHeight="1">
      <c r="C82" s="32"/>
    </row>
    <row r="83" spans="3:3" ht="30" hidden="1" customHeight="1">
      <c r="C83" s="32"/>
    </row>
    <row r="84" spans="3:3" ht="30" hidden="1" customHeight="1">
      <c r="C84" s="32"/>
    </row>
    <row r="85" spans="3:3" ht="30" hidden="1" customHeight="1">
      <c r="C85" s="32"/>
    </row>
    <row r="86" spans="3:3" ht="30" hidden="1" customHeight="1">
      <c r="C86" s="32"/>
    </row>
    <row r="87" spans="3:3" ht="30" hidden="1" customHeight="1">
      <c r="C87" s="32"/>
    </row>
    <row r="88" spans="3:3" ht="30" hidden="1" customHeight="1">
      <c r="C88" s="32"/>
    </row>
    <row r="89" spans="3:3" ht="30" hidden="1" customHeight="1">
      <c r="C89" s="32"/>
    </row>
    <row r="90" spans="3:3" ht="30" hidden="1" customHeight="1">
      <c r="C90" s="32"/>
    </row>
    <row r="91" spans="3:3" ht="30" hidden="1" customHeight="1">
      <c r="C91" s="32"/>
    </row>
    <row r="92" spans="3:3" ht="30" hidden="1" customHeight="1">
      <c r="C92" s="32"/>
    </row>
    <row r="93" spans="3:3" ht="30" hidden="1" customHeight="1">
      <c r="C93" s="32"/>
    </row>
    <row r="94" spans="3:3" ht="30" hidden="1" customHeight="1">
      <c r="C94" s="32"/>
    </row>
    <row r="95" spans="3:3" ht="30" hidden="1" customHeight="1">
      <c r="C95" s="32"/>
    </row>
    <row r="96" spans="3:3" ht="30" hidden="1" customHeight="1">
      <c r="C96" s="32"/>
    </row>
    <row r="97" spans="3:3" ht="30" hidden="1" customHeight="1">
      <c r="C97" s="32"/>
    </row>
    <row r="98" spans="3:3" ht="30" hidden="1" customHeight="1">
      <c r="C98" s="32"/>
    </row>
    <row r="99" spans="3:3" ht="30" hidden="1" customHeight="1">
      <c r="C99" s="32"/>
    </row>
    <row r="100" spans="3:3" ht="30" hidden="1" customHeight="1">
      <c r="C100" s="32"/>
    </row>
    <row r="101" spans="3:3" ht="30" hidden="1" customHeight="1">
      <c r="C101" s="32"/>
    </row>
    <row r="102" spans="3:3" ht="30" hidden="1" customHeight="1">
      <c r="C102" s="32"/>
    </row>
    <row r="103" spans="3:3" ht="30" hidden="1" customHeight="1">
      <c r="C103" s="32"/>
    </row>
    <row r="104" spans="3:3" ht="30" hidden="1" customHeight="1">
      <c r="C104" s="32"/>
    </row>
    <row r="105" spans="3:3" ht="30" hidden="1" customHeight="1">
      <c r="C105" s="32"/>
    </row>
    <row r="106" spans="3:3" ht="30" hidden="1" customHeight="1">
      <c r="C106" s="32"/>
    </row>
    <row r="107" spans="3:3" ht="30" hidden="1" customHeight="1">
      <c r="C107" s="32"/>
    </row>
    <row r="108" spans="3:3" ht="30" hidden="1" customHeight="1">
      <c r="C108" s="32"/>
    </row>
    <row r="109" spans="3:3" ht="30" hidden="1" customHeight="1">
      <c r="C109" s="32"/>
    </row>
    <row r="110" spans="3:3" ht="30" hidden="1" customHeight="1">
      <c r="C110" s="32"/>
    </row>
    <row r="111" spans="3:3" ht="30" hidden="1" customHeight="1">
      <c r="C111" s="32"/>
    </row>
    <row r="112" spans="3:3" ht="30" hidden="1" customHeight="1">
      <c r="C112" s="32"/>
    </row>
    <row r="113" spans="3:3" ht="30" hidden="1" customHeight="1">
      <c r="C113" s="32"/>
    </row>
    <row r="114" spans="3:3" ht="30" hidden="1" customHeight="1">
      <c r="C114" s="32"/>
    </row>
    <row r="115" spans="3:3" ht="30" hidden="1" customHeight="1">
      <c r="C115" s="32"/>
    </row>
    <row r="116" spans="3:3" ht="30" hidden="1" customHeight="1">
      <c r="C116" s="32"/>
    </row>
    <row r="117" spans="3:3" ht="30" hidden="1" customHeight="1">
      <c r="C117" s="32"/>
    </row>
    <row r="118" spans="3:3" ht="30" hidden="1" customHeight="1">
      <c r="C118" s="32"/>
    </row>
    <row r="119" spans="3:3" ht="30" hidden="1" customHeight="1">
      <c r="C119" s="32"/>
    </row>
    <row r="120" spans="3:3" ht="30" hidden="1" customHeight="1">
      <c r="C120" s="32"/>
    </row>
    <row r="121" spans="3:3" ht="30" hidden="1" customHeight="1">
      <c r="C121" s="32"/>
    </row>
    <row r="122" spans="3:3" ht="30" hidden="1" customHeight="1">
      <c r="C122" s="32"/>
    </row>
    <row r="123" spans="3:3" ht="30" hidden="1" customHeight="1">
      <c r="C123" s="32"/>
    </row>
    <row r="124" spans="3:3" ht="30" hidden="1" customHeight="1">
      <c r="C124" s="32"/>
    </row>
    <row r="125" spans="3:3" ht="30" hidden="1" customHeight="1">
      <c r="C125" s="32"/>
    </row>
    <row r="126" spans="3:3" ht="30" hidden="1" customHeight="1">
      <c r="C126" s="32"/>
    </row>
    <row r="127" spans="3:3" ht="30" hidden="1" customHeight="1">
      <c r="C127" s="32"/>
    </row>
    <row r="128" spans="3:3" ht="30" hidden="1" customHeight="1">
      <c r="C128" s="32"/>
    </row>
    <row r="129" spans="3:3" ht="30" hidden="1" customHeight="1">
      <c r="C129" s="32"/>
    </row>
    <row r="130" spans="3:3" ht="30" hidden="1" customHeight="1">
      <c r="C130" s="32"/>
    </row>
    <row r="131" spans="3:3" ht="30" hidden="1" customHeight="1">
      <c r="C131" s="32"/>
    </row>
    <row r="132" spans="3:3" ht="30" hidden="1" customHeight="1">
      <c r="C132" s="32"/>
    </row>
    <row r="133" spans="3:3" ht="30" hidden="1" customHeight="1">
      <c r="C133" s="32"/>
    </row>
    <row r="134" spans="3:3" ht="30" hidden="1" customHeight="1">
      <c r="C134" s="32"/>
    </row>
    <row r="135" spans="3:3" ht="30" hidden="1" customHeight="1">
      <c r="C135" s="32"/>
    </row>
    <row r="136" spans="3:3" ht="30" hidden="1" customHeight="1">
      <c r="C136" s="32"/>
    </row>
    <row r="137" spans="3:3" ht="30" hidden="1" customHeight="1">
      <c r="C137" s="32"/>
    </row>
    <row r="138" spans="3:3" ht="30" hidden="1" customHeight="1">
      <c r="C138" s="32"/>
    </row>
    <row r="139" spans="3:3" ht="30" hidden="1" customHeight="1">
      <c r="C139" s="32"/>
    </row>
    <row r="140" spans="3:3" ht="30" hidden="1" customHeight="1">
      <c r="C140" s="32"/>
    </row>
    <row r="141" spans="3:3" ht="30" hidden="1" customHeight="1">
      <c r="C141" s="32"/>
    </row>
    <row r="142" spans="3:3" ht="30" hidden="1" customHeight="1">
      <c r="C142" s="32"/>
    </row>
    <row r="143" spans="3:3" ht="30" hidden="1" customHeight="1">
      <c r="C143" s="32"/>
    </row>
    <row r="144" spans="3:3" ht="30" hidden="1" customHeight="1">
      <c r="C144" s="32"/>
    </row>
    <row r="145" spans="3:3" ht="30" hidden="1" customHeight="1">
      <c r="C145" s="32"/>
    </row>
    <row r="146" spans="3:3" ht="30" hidden="1" customHeight="1">
      <c r="C146" s="32"/>
    </row>
    <row r="147" spans="3:3" ht="30" hidden="1" customHeight="1">
      <c r="C147" s="32"/>
    </row>
    <row r="148" spans="3:3" ht="30" hidden="1" customHeight="1">
      <c r="C148" s="32"/>
    </row>
    <row r="149" spans="3:3" ht="30" hidden="1" customHeight="1">
      <c r="C149" s="32"/>
    </row>
    <row r="150" spans="3:3" ht="30" hidden="1" customHeight="1">
      <c r="C150" s="32"/>
    </row>
    <row r="151" spans="3:3" ht="30" hidden="1" customHeight="1">
      <c r="C151" s="32"/>
    </row>
    <row r="152" spans="3:3" ht="30" hidden="1" customHeight="1">
      <c r="C152" s="32"/>
    </row>
    <row r="153" spans="3:3" ht="30" hidden="1" customHeight="1">
      <c r="C153" s="32"/>
    </row>
    <row r="154" spans="3:3" ht="30" hidden="1" customHeight="1">
      <c r="C154" s="32"/>
    </row>
    <row r="155" spans="3:3" ht="30" hidden="1" customHeight="1">
      <c r="C155" s="32"/>
    </row>
    <row r="156" spans="3:3" ht="30" hidden="1" customHeight="1">
      <c r="C156" s="32"/>
    </row>
    <row r="157" spans="3:3" ht="30" hidden="1" customHeight="1">
      <c r="C157" s="32"/>
    </row>
    <row r="158" spans="3:3" ht="30" hidden="1" customHeight="1">
      <c r="C158" s="32"/>
    </row>
    <row r="159" spans="3:3" ht="30" hidden="1" customHeight="1">
      <c r="C159" s="32"/>
    </row>
    <row r="160" spans="3:3" ht="30" hidden="1" customHeight="1">
      <c r="C160" s="32"/>
    </row>
    <row r="161" spans="3:3" ht="30" hidden="1" customHeight="1">
      <c r="C161" s="32"/>
    </row>
    <row r="162" spans="3:3" ht="30" hidden="1" customHeight="1">
      <c r="C162" s="32"/>
    </row>
    <row r="163" spans="3:3" ht="30" hidden="1" customHeight="1">
      <c r="C163" s="32"/>
    </row>
    <row r="164" spans="3:3" ht="30" hidden="1" customHeight="1">
      <c r="C164" s="32"/>
    </row>
    <row r="165" spans="3:3" ht="30" hidden="1" customHeight="1">
      <c r="C165" s="32"/>
    </row>
    <row r="166" spans="3:3" ht="30" hidden="1" customHeight="1">
      <c r="C166" s="32"/>
    </row>
    <row r="167" spans="3:3" ht="30" hidden="1" customHeight="1">
      <c r="C167" s="32"/>
    </row>
    <row r="168" spans="3:3" ht="30" hidden="1" customHeight="1">
      <c r="C168" s="32"/>
    </row>
    <row r="169" spans="3:3" ht="30" hidden="1" customHeight="1">
      <c r="C169" s="32"/>
    </row>
    <row r="170" spans="3:3" ht="30" hidden="1" customHeight="1">
      <c r="C170" s="32"/>
    </row>
    <row r="171" spans="3:3" ht="30" hidden="1" customHeight="1">
      <c r="C171" s="32"/>
    </row>
    <row r="172" spans="3:3" ht="30" hidden="1" customHeight="1">
      <c r="C172" s="32"/>
    </row>
    <row r="173" spans="3:3" ht="30" hidden="1" customHeight="1">
      <c r="C173" s="32"/>
    </row>
    <row r="174" spans="3:3" ht="30" hidden="1" customHeight="1">
      <c r="C174" s="32"/>
    </row>
    <row r="175" spans="3:3" ht="30" hidden="1" customHeight="1">
      <c r="C175" s="32"/>
    </row>
    <row r="176" spans="3:3" ht="30" hidden="1" customHeight="1">
      <c r="C176" s="32"/>
    </row>
    <row r="177" spans="3:3" ht="30" hidden="1" customHeight="1">
      <c r="C177" s="32"/>
    </row>
    <row r="178" spans="3:3" ht="30" hidden="1" customHeight="1">
      <c r="C178" s="32"/>
    </row>
    <row r="179" spans="3:3" ht="30" hidden="1" customHeight="1">
      <c r="C179" s="32"/>
    </row>
    <row r="180" spans="3:3" ht="30" hidden="1" customHeight="1">
      <c r="C180" s="32"/>
    </row>
    <row r="181" spans="3:3" ht="30" hidden="1" customHeight="1">
      <c r="C181" s="32"/>
    </row>
    <row r="182" spans="3:3" ht="30" hidden="1" customHeight="1">
      <c r="C182" s="32"/>
    </row>
    <row r="183" spans="3:3" ht="30" hidden="1" customHeight="1">
      <c r="C183" s="32"/>
    </row>
    <row r="184" spans="3:3" ht="30" hidden="1" customHeight="1">
      <c r="C184" s="32"/>
    </row>
    <row r="185" spans="3:3" ht="30" hidden="1" customHeight="1">
      <c r="C185" s="32"/>
    </row>
    <row r="186" spans="3:3" ht="30" hidden="1" customHeight="1">
      <c r="C186" s="32"/>
    </row>
    <row r="187" spans="3:3" ht="30" hidden="1" customHeight="1">
      <c r="C187" s="32"/>
    </row>
    <row r="188" spans="3:3" ht="30" hidden="1" customHeight="1">
      <c r="C188" s="32"/>
    </row>
    <row r="189" spans="3:3" ht="30" hidden="1" customHeight="1">
      <c r="C189" s="32"/>
    </row>
    <row r="190" spans="3:3" ht="30" hidden="1" customHeight="1">
      <c r="C190" s="32"/>
    </row>
    <row r="191" spans="3:3" ht="30" hidden="1" customHeight="1">
      <c r="C191" s="32"/>
    </row>
    <row r="192" spans="3:3" ht="30" hidden="1" customHeight="1">
      <c r="C192" s="32"/>
    </row>
    <row r="193" spans="3:3" ht="30" hidden="1" customHeight="1">
      <c r="C193" s="32"/>
    </row>
    <row r="194" spans="3:3" ht="30" hidden="1" customHeight="1">
      <c r="C194" s="32"/>
    </row>
    <row r="195" spans="3:3" ht="30" hidden="1" customHeight="1">
      <c r="C195" s="32"/>
    </row>
    <row r="196" spans="3:3" ht="30" hidden="1" customHeight="1">
      <c r="C196" s="32"/>
    </row>
    <row r="197" spans="3:3" ht="30" hidden="1" customHeight="1">
      <c r="C197" s="32"/>
    </row>
    <row r="198" spans="3:3" ht="30" hidden="1" customHeight="1">
      <c r="C198" s="32"/>
    </row>
    <row r="199" spans="3:3" ht="30" hidden="1" customHeight="1">
      <c r="C199" s="32"/>
    </row>
    <row r="200" spans="3:3" ht="30" hidden="1" customHeight="1">
      <c r="C200" s="32"/>
    </row>
    <row r="201" spans="3:3" ht="30" hidden="1" customHeight="1">
      <c r="C201" s="32"/>
    </row>
    <row r="202" spans="3:3" ht="30" hidden="1" customHeight="1">
      <c r="C202" s="32"/>
    </row>
    <row r="203" spans="3:3" ht="30" hidden="1" customHeight="1">
      <c r="C203" s="32"/>
    </row>
    <row r="204" spans="3:3" ht="30" hidden="1" customHeight="1">
      <c r="C204" s="32"/>
    </row>
    <row r="205" spans="3:3" ht="30" hidden="1" customHeight="1">
      <c r="C205" s="32"/>
    </row>
    <row r="206" spans="3:3" ht="30" hidden="1" customHeight="1">
      <c r="C206" s="32"/>
    </row>
    <row r="207" spans="3:3" ht="30" hidden="1" customHeight="1">
      <c r="C207" s="32"/>
    </row>
    <row r="208" spans="3:3" ht="30" hidden="1" customHeight="1">
      <c r="C208" s="32"/>
    </row>
    <row r="209" spans="3:3" ht="30" hidden="1" customHeight="1">
      <c r="C209" s="32"/>
    </row>
    <row r="210" spans="3:3" ht="30" hidden="1" customHeight="1">
      <c r="C210" s="32"/>
    </row>
    <row r="211" spans="3:3" ht="30" hidden="1" customHeight="1">
      <c r="C211" s="32"/>
    </row>
    <row r="212" spans="3:3" ht="30" hidden="1" customHeight="1">
      <c r="C212" s="32"/>
    </row>
    <row r="213" spans="3:3" ht="30" hidden="1" customHeight="1">
      <c r="C213" s="32"/>
    </row>
    <row r="214" spans="3:3" ht="30" hidden="1" customHeight="1">
      <c r="C214" s="32"/>
    </row>
    <row r="215" spans="3:3" ht="30" hidden="1" customHeight="1">
      <c r="C215" s="32"/>
    </row>
    <row r="216" spans="3:3" ht="30" hidden="1" customHeight="1">
      <c r="C216" s="32"/>
    </row>
    <row r="217" spans="3:3" ht="30" hidden="1" customHeight="1">
      <c r="C217" s="32"/>
    </row>
    <row r="218" spans="3:3" ht="30" hidden="1" customHeight="1">
      <c r="C218" s="32"/>
    </row>
    <row r="219" spans="3:3" ht="30" hidden="1" customHeight="1">
      <c r="C219" s="32"/>
    </row>
    <row r="220" spans="3:3" ht="30" hidden="1" customHeight="1">
      <c r="C220" s="32"/>
    </row>
    <row r="221" spans="3:3" ht="30" hidden="1" customHeight="1">
      <c r="C221" s="32"/>
    </row>
    <row r="222" spans="3:3" ht="30" hidden="1" customHeight="1">
      <c r="C222" s="32"/>
    </row>
    <row r="223" spans="3:3" ht="30" hidden="1" customHeight="1">
      <c r="C223" s="32"/>
    </row>
    <row r="224" spans="3:3" ht="30" hidden="1" customHeight="1">
      <c r="C224" s="32"/>
    </row>
    <row r="225" spans="3:3" ht="30" hidden="1" customHeight="1">
      <c r="C225" s="32"/>
    </row>
    <row r="226" spans="3:3" ht="30" hidden="1" customHeight="1">
      <c r="C226" s="32"/>
    </row>
    <row r="227" spans="3:3" ht="30" hidden="1" customHeight="1">
      <c r="C227" s="32"/>
    </row>
    <row r="228" spans="3:3" ht="30" hidden="1" customHeight="1">
      <c r="C228" s="32"/>
    </row>
    <row r="229" spans="3:3" ht="30" hidden="1" customHeight="1">
      <c r="C229" s="32"/>
    </row>
    <row r="230" spans="3:3" ht="30" hidden="1" customHeight="1">
      <c r="C230" s="32"/>
    </row>
    <row r="231" spans="3:3" ht="30" hidden="1" customHeight="1">
      <c r="C231" s="32"/>
    </row>
    <row r="232" spans="3:3" ht="30" hidden="1" customHeight="1">
      <c r="C232" s="32"/>
    </row>
    <row r="233" spans="3:3" ht="30" hidden="1" customHeight="1">
      <c r="C233" s="32"/>
    </row>
    <row r="234" spans="3:3" ht="30" hidden="1" customHeight="1">
      <c r="C234" s="32"/>
    </row>
    <row r="235" spans="3:3" ht="30" hidden="1" customHeight="1">
      <c r="C235" s="32"/>
    </row>
    <row r="236" spans="3:3" ht="30" hidden="1" customHeight="1">
      <c r="C236" s="32"/>
    </row>
    <row r="237" spans="3:3" ht="30" hidden="1" customHeight="1">
      <c r="C237" s="32"/>
    </row>
    <row r="238" spans="3:3" ht="30" hidden="1" customHeight="1">
      <c r="C238" s="32"/>
    </row>
    <row r="239" spans="3:3" ht="30" hidden="1" customHeight="1">
      <c r="C239" s="32"/>
    </row>
    <row r="240" spans="3:3" ht="30" hidden="1" customHeight="1">
      <c r="C240" s="32"/>
    </row>
    <row r="241" spans="3:3" ht="30" hidden="1" customHeight="1">
      <c r="C241" s="32"/>
    </row>
    <row r="242" spans="3:3" ht="30" hidden="1" customHeight="1">
      <c r="C242" s="32"/>
    </row>
    <row r="243" spans="3:3" ht="30" hidden="1" customHeight="1">
      <c r="C243" s="32"/>
    </row>
    <row r="244" spans="3:3" ht="30" hidden="1" customHeight="1">
      <c r="C244" s="32"/>
    </row>
    <row r="245" spans="3:3" ht="30" hidden="1" customHeight="1">
      <c r="C245" s="32"/>
    </row>
    <row r="246" spans="3:3" ht="30" hidden="1" customHeight="1">
      <c r="C246" s="32"/>
    </row>
    <row r="247" spans="3:3" ht="30" hidden="1" customHeight="1">
      <c r="C247" s="32"/>
    </row>
    <row r="248" spans="3:3" ht="30" hidden="1" customHeight="1">
      <c r="C248" s="32"/>
    </row>
    <row r="249" spans="3:3" ht="30" hidden="1" customHeight="1">
      <c r="C249" s="32"/>
    </row>
    <row r="250" spans="3:3" ht="30" hidden="1" customHeight="1">
      <c r="C250" s="32"/>
    </row>
    <row r="251" spans="3:3" ht="30" hidden="1" customHeight="1">
      <c r="C251" s="32"/>
    </row>
    <row r="252" spans="3:3" ht="30" hidden="1" customHeight="1">
      <c r="C252" s="32"/>
    </row>
    <row r="253" spans="3:3" ht="30" hidden="1" customHeight="1">
      <c r="C253" s="32"/>
    </row>
    <row r="254" spans="3:3" ht="30" hidden="1" customHeight="1">
      <c r="C254" s="32"/>
    </row>
    <row r="255" spans="3:3" ht="30" hidden="1" customHeight="1">
      <c r="C255" s="32"/>
    </row>
    <row r="256" spans="3:3" ht="30" hidden="1" customHeight="1">
      <c r="C256" s="32"/>
    </row>
    <row r="257" spans="3:3" ht="30" hidden="1" customHeight="1">
      <c r="C257" s="32"/>
    </row>
    <row r="258" spans="3:3" ht="30" hidden="1" customHeight="1">
      <c r="C258" s="32"/>
    </row>
    <row r="259" spans="3:3" ht="30" hidden="1" customHeight="1">
      <c r="C259" s="32"/>
    </row>
    <row r="260" spans="3:3" ht="30" hidden="1" customHeight="1">
      <c r="C260" s="32"/>
    </row>
    <row r="261" spans="3:3" ht="30" hidden="1" customHeight="1">
      <c r="C261" s="32"/>
    </row>
    <row r="262" spans="3:3" ht="30" hidden="1" customHeight="1">
      <c r="C262" s="32"/>
    </row>
    <row r="263" spans="3:3" ht="30" hidden="1" customHeight="1">
      <c r="C263" s="32"/>
    </row>
    <row r="264" spans="3:3" ht="30" hidden="1" customHeight="1">
      <c r="C264" s="32"/>
    </row>
    <row r="265" spans="3:3" ht="30" hidden="1" customHeight="1">
      <c r="C265" s="32"/>
    </row>
    <row r="266" spans="3:3" ht="30" hidden="1" customHeight="1">
      <c r="C266" s="32"/>
    </row>
    <row r="267" spans="3:3" ht="30" hidden="1" customHeight="1">
      <c r="C267" s="32"/>
    </row>
    <row r="268" spans="3:3" ht="30" hidden="1" customHeight="1">
      <c r="C268" s="32"/>
    </row>
    <row r="269" spans="3:3" ht="30" hidden="1" customHeight="1">
      <c r="C269" s="32"/>
    </row>
    <row r="270" spans="3:3" ht="30" hidden="1" customHeight="1">
      <c r="C270" s="32"/>
    </row>
    <row r="271" spans="3:3" ht="30" hidden="1" customHeight="1">
      <c r="C271" s="32"/>
    </row>
    <row r="272" spans="3:3" ht="30" hidden="1" customHeight="1">
      <c r="C272" s="32"/>
    </row>
    <row r="273" spans="3:3" ht="30" hidden="1" customHeight="1">
      <c r="C273" s="32"/>
    </row>
    <row r="274" spans="3:3" ht="30" hidden="1" customHeight="1">
      <c r="C274" s="32"/>
    </row>
    <row r="275" spans="3:3" ht="30" hidden="1" customHeight="1">
      <c r="C275" s="32"/>
    </row>
    <row r="276" spans="3:3" ht="30" hidden="1" customHeight="1">
      <c r="C276" s="32"/>
    </row>
    <row r="277" spans="3:3" ht="30" hidden="1" customHeight="1">
      <c r="C277" s="32"/>
    </row>
    <row r="278" spans="3:3" ht="30" hidden="1" customHeight="1">
      <c r="C278" s="32"/>
    </row>
    <row r="279" spans="3:3" ht="30" hidden="1" customHeight="1">
      <c r="C279" s="32"/>
    </row>
    <row r="280" spans="3:3" ht="30" hidden="1" customHeight="1">
      <c r="C280" s="32"/>
    </row>
    <row r="281" spans="3:3" ht="30" hidden="1" customHeight="1">
      <c r="C281" s="32"/>
    </row>
    <row r="282" spans="3:3" ht="30" hidden="1" customHeight="1">
      <c r="C282" s="32"/>
    </row>
    <row r="283" spans="3:3" ht="30" hidden="1" customHeight="1">
      <c r="C283" s="32"/>
    </row>
    <row r="284" spans="3:3" ht="30" hidden="1" customHeight="1">
      <c r="C284" s="32"/>
    </row>
    <row r="285" spans="3:3" ht="30" hidden="1" customHeight="1">
      <c r="C285" s="32"/>
    </row>
    <row r="286" spans="3:3" ht="30" hidden="1" customHeight="1">
      <c r="C286" s="32"/>
    </row>
    <row r="287" spans="3:3" ht="30" hidden="1" customHeight="1">
      <c r="C287" s="32"/>
    </row>
    <row r="288" spans="3:3" ht="30" hidden="1" customHeight="1">
      <c r="C288" s="32"/>
    </row>
    <row r="289" spans="3:3" ht="30" hidden="1" customHeight="1">
      <c r="C289" s="32"/>
    </row>
    <row r="290" spans="3:3" ht="30" hidden="1" customHeight="1">
      <c r="C290" s="32"/>
    </row>
    <row r="291" spans="3:3" ht="30" hidden="1" customHeight="1">
      <c r="C291" s="32"/>
    </row>
    <row r="292" spans="3:3" ht="30" hidden="1" customHeight="1">
      <c r="C292" s="32"/>
    </row>
    <row r="293" spans="3:3" ht="30" hidden="1" customHeight="1">
      <c r="C293" s="32"/>
    </row>
    <row r="294" spans="3:3" ht="30" hidden="1" customHeight="1">
      <c r="C294" s="32"/>
    </row>
    <row r="295" spans="3:3" ht="30" hidden="1" customHeight="1">
      <c r="C295" s="32"/>
    </row>
    <row r="296" spans="3:3" ht="30" hidden="1" customHeight="1">
      <c r="C296" s="32"/>
    </row>
    <row r="297" spans="3:3" ht="30" hidden="1" customHeight="1">
      <c r="C297" s="32"/>
    </row>
    <row r="298" spans="3:3" ht="30" hidden="1" customHeight="1">
      <c r="C298" s="32"/>
    </row>
    <row r="299" spans="3:3" ht="30" hidden="1" customHeight="1">
      <c r="C299" s="32"/>
    </row>
    <row r="300" spans="3:3" ht="30" hidden="1" customHeight="1">
      <c r="C300" s="32"/>
    </row>
    <row r="301" spans="3:3" ht="30" hidden="1" customHeight="1">
      <c r="C301" s="32"/>
    </row>
    <row r="302" spans="3:3" ht="30" hidden="1" customHeight="1">
      <c r="C302" s="32"/>
    </row>
    <row r="303" spans="3:3" ht="30" hidden="1" customHeight="1">
      <c r="C303" s="32"/>
    </row>
    <row r="304" spans="3:3" ht="30" hidden="1" customHeight="1">
      <c r="C304" s="32"/>
    </row>
    <row r="305" spans="3:3" ht="30" hidden="1" customHeight="1">
      <c r="C305" s="32"/>
    </row>
    <row r="306" spans="3:3" ht="30" hidden="1" customHeight="1">
      <c r="C306" s="32"/>
    </row>
    <row r="307" spans="3:3" ht="30" hidden="1" customHeight="1">
      <c r="C307" s="32"/>
    </row>
    <row r="308" spans="3:3" ht="30" hidden="1" customHeight="1">
      <c r="C308" s="32"/>
    </row>
    <row r="309" spans="3:3" ht="30" hidden="1" customHeight="1">
      <c r="C309" s="32"/>
    </row>
    <row r="310" spans="3:3" ht="30" hidden="1" customHeight="1">
      <c r="C310" s="32"/>
    </row>
    <row r="311" spans="3:3" ht="30" hidden="1" customHeight="1">
      <c r="C311" s="32"/>
    </row>
    <row r="312" spans="3:3" ht="30" hidden="1" customHeight="1">
      <c r="C312" s="32"/>
    </row>
    <row r="313" spans="3:3" ht="30" hidden="1" customHeight="1">
      <c r="C313" s="32"/>
    </row>
    <row r="314" spans="3:3" ht="30" hidden="1" customHeight="1">
      <c r="C314" s="32"/>
    </row>
    <row r="315" spans="3:3" ht="30" hidden="1" customHeight="1">
      <c r="C315" s="32"/>
    </row>
    <row r="316" spans="3:3" ht="30" hidden="1" customHeight="1">
      <c r="C316" s="32"/>
    </row>
    <row r="317" spans="3:3" ht="30" hidden="1" customHeight="1">
      <c r="C317" s="32"/>
    </row>
    <row r="318" spans="3:3" ht="30" hidden="1" customHeight="1">
      <c r="C318" s="32"/>
    </row>
    <row r="319" spans="3:3" ht="30" hidden="1" customHeight="1">
      <c r="C319" s="32"/>
    </row>
    <row r="320" spans="3:3" ht="30" hidden="1" customHeight="1">
      <c r="C320" s="32"/>
    </row>
    <row r="321" spans="3:3" ht="30" hidden="1" customHeight="1">
      <c r="C321" s="32"/>
    </row>
    <row r="322" spans="3:3" ht="30" hidden="1" customHeight="1">
      <c r="C322" s="32"/>
    </row>
    <row r="323" spans="3:3" ht="30" hidden="1" customHeight="1">
      <c r="C323" s="32"/>
    </row>
    <row r="324" spans="3:3" ht="30" hidden="1" customHeight="1">
      <c r="C324" s="32"/>
    </row>
    <row r="325" spans="3:3" ht="30" hidden="1" customHeight="1">
      <c r="C325" s="32"/>
    </row>
    <row r="326" spans="3:3" ht="30" hidden="1" customHeight="1">
      <c r="C326" s="32"/>
    </row>
    <row r="327" spans="3:3" ht="30" hidden="1" customHeight="1">
      <c r="C327" s="32"/>
    </row>
    <row r="328" spans="3:3" ht="30" hidden="1" customHeight="1">
      <c r="C328" s="32"/>
    </row>
    <row r="329" spans="3:3" ht="30" hidden="1" customHeight="1">
      <c r="C329" s="32"/>
    </row>
    <row r="330" spans="3:3" ht="30" hidden="1" customHeight="1">
      <c r="C330" s="32"/>
    </row>
    <row r="331" spans="3:3" ht="30" hidden="1" customHeight="1">
      <c r="C331" s="32"/>
    </row>
    <row r="332" spans="3:3" ht="30" hidden="1" customHeight="1">
      <c r="C332" s="32"/>
    </row>
    <row r="333" spans="3:3" ht="30" hidden="1" customHeight="1">
      <c r="C333" s="32"/>
    </row>
    <row r="334" spans="3:3" ht="30" hidden="1" customHeight="1">
      <c r="C334" s="32"/>
    </row>
    <row r="335" spans="3:3" ht="30" hidden="1" customHeight="1">
      <c r="C335" s="32"/>
    </row>
    <row r="336" spans="3:3" ht="30" hidden="1" customHeight="1">
      <c r="C336" s="32"/>
    </row>
    <row r="337" spans="3:3" ht="30" hidden="1" customHeight="1">
      <c r="C337" s="32"/>
    </row>
    <row r="338" spans="3:3" ht="30" hidden="1" customHeight="1">
      <c r="C338" s="32"/>
    </row>
    <row r="339" spans="3:3" ht="30" hidden="1" customHeight="1">
      <c r="C339" s="32"/>
    </row>
    <row r="340" spans="3:3" ht="30" hidden="1" customHeight="1">
      <c r="C340" s="32"/>
    </row>
    <row r="341" spans="3:3" ht="30" hidden="1" customHeight="1">
      <c r="C341" s="32"/>
    </row>
    <row r="342" spans="3:3" ht="30" hidden="1" customHeight="1">
      <c r="C342" s="32"/>
    </row>
    <row r="343" spans="3:3" ht="30" hidden="1" customHeight="1">
      <c r="C343" s="32"/>
    </row>
    <row r="344" spans="3:3" ht="30" hidden="1" customHeight="1">
      <c r="C344" s="32"/>
    </row>
    <row r="345" spans="3:3" ht="30" hidden="1" customHeight="1">
      <c r="C345" s="32"/>
    </row>
    <row r="346" spans="3:3" ht="30" hidden="1" customHeight="1">
      <c r="C346" s="32"/>
    </row>
    <row r="347" spans="3:3" ht="30" hidden="1" customHeight="1">
      <c r="C347" s="32"/>
    </row>
    <row r="348" spans="3:3" ht="30" hidden="1" customHeight="1">
      <c r="C348" s="32"/>
    </row>
    <row r="349" spans="3:3" ht="30" hidden="1" customHeight="1">
      <c r="C349" s="32"/>
    </row>
    <row r="350" spans="3:3" ht="30" hidden="1" customHeight="1">
      <c r="C350" s="32"/>
    </row>
    <row r="351" spans="3:3" ht="30" hidden="1" customHeight="1">
      <c r="C351" s="32"/>
    </row>
    <row r="352" spans="3:3" ht="30" hidden="1" customHeight="1">
      <c r="C352" s="32"/>
    </row>
    <row r="353" spans="3:3" ht="30" hidden="1" customHeight="1">
      <c r="C353" s="32"/>
    </row>
    <row r="354" spans="3:3" ht="30" hidden="1" customHeight="1">
      <c r="C354" s="32"/>
    </row>
    <row r="355" spans="3:3" ht="30" hidden="1" customHeight="1">
      <c r="C355" s="32"/>
    </row>
    <row r="356" spans="3:3" ht="30" hidden="1" customHeight="1">
      <c r="C356" s="32"/>
    </row>
    <row r="357" spans="3:3" ht="30" hidden="1" customHeight="1">
      <c r="C357" s="32"/>
    </row>
    <row r="358" spans="3:3" ht="30" hidden="1" customHeight="1">
      <c r="C358" s="32"/>
    </row>
    <row r="359" spans="3:3" ht="30" hidden="1" customHeight="1">
      <c r="C359" s="32"/>
    </row>
    <row r="360" spans="3:3" ht="30" hidden="1" customHeight="1">
      <c r="C360" s="32"/>
    </row>
    <row r="361" spans="3:3" ht="30" hidden="1" customHeight="1">
      <c r="C361" s="32"/>
    </row>
    <row r="362" spans="3:3" ht="30" hidden="1" customHeight="1">
      <c r="C362" s="32"/>
    </row>
    <row r="363" spans="3:3" ht="30" hidden="1" customHeight="1">
      <c r="C363" s="32"/>
    </row>
    <row r="364" spans="3:3" ht="30" hidden="1" customHeight="1">
      <c r="C364" s="32"/>
    </row>
    <row r="365" spans="3:3" ht="30" hidden="1" customHeight="1">
      <c r="C365" s="32"/>
    </row>
    <row r="366" spans="3:3" ht="30" hidden="1" customHeight="1">
      <c r="C366" s="32"/>
    </row>
    <row r="367" spans="3:3" ht="30" hidden="1" customHeight="1">
      <c r="C367" s="32"/>
    </row>
    <row r="368" spans="3:3" ht="30" hidden="1" customHeight="1">
      <c r="C368" s="32"/>
    </row>
    <row r="369" spans="3:3" ht="30" hidden="1" customHeight="1">
      <c r="C369" s="32"/>
    </row>
    <row r="370" spans="3:3" ht="30" hidden="1" customHeight="1">
      <c r="C370" s="32"/>
    </row>
    <row r="371" spans="3:3" ht="30" hidden="1" customHeight="1">
      <c r="C371" s="32"/>
    </row>
    <row r="372" spans="3:3" ht="30" hidden="1" customHeight="1">
      <c r="C372" s="32"/>
    </row>
    <row r="373" spans="3:3" ht="30" hidden="1" customHeight="1">
      <c r="C373" s="32"/>
    </row>
    <row r="374" spans="3:3" ht="30" hidden="1" customHeight="1">
      <c r="C374" s="32"/>
    </row>
    <row r="375" spans="3:3" ht="30" hidden="1" customHeight="1">
      <c r="C375" s="32"/>
    </row>
    <row r="376" spans="3:3" ht="30" hidden="1" customHeight="1">
      <c r="C376" s="32"/>
    </row>
    <row r="377" spans="3:3" ht="30" hidden="1" customHeight="1">
      <c r="C377" s="32"/>
    </row>
    <row r="378" spans="3:3" ht="30" hidden="1" customHeight="1">
      <c r="C378" s="32"/>
    </row>
    <row r="379" spans="3:3" ht="30" hidden="1" customHeight="1">
      <c r="C379" s="32"/>
    </row>
    <row r="380" spans="3:3" ht="30" hidden="1" customHeight="1">
      <c r="C380" s="32"/>
    </row>
    <row r="381" spans="3:3" ht="30" hidden="1" customHeight="1">
      <c r="C381" s="32"/>
    </row>
    <row r="382" spans="3:3" ht="30" hidden="1" customHeight="1">
      <c r="C382" s="32"/>
    </row>
    <row r="383" spans="3:3" ht="30" hidden="1" customHeight="1">
      <c r="C383" s="32"/>
    </row>
    <row r="384" spans="3:3" ht="30" hidden="1" customHeight="1">
      <c r="C384" s="32"/>
    </row>
    <row r="385" spans="3:3" ht="30" hidden="1" customHeight="1">
      <c r="C385" s="32"/>
    </row>
    <row r="386" spans="3:3" ht="30" hidden="1" customHeight="1">
      <c r="C386" s="32"/>
    </row>
    <row r="387" spans="3:3" ht="30" hidden="1" customHeight="1">
      <c r="C387" s="32"/>
    </row>
    <row r="388" spans="3:3" ht="30" hidden="1" customHeight="1">
      <c r="C388" s="32"/>
    </row>
    <row r="389" spans="3:3" ht="30" hidden="1" customHeight="1">
      <c r="C389" s="32"/>
    </row>
    <row r="390" spans="3:3" ht="30" hidden="1" customHeight="1">
      <c r="C390" s="32"/>
    </row>
    <row r="391" spans="3:3" ht="30" hidden="1" customHeight="1">
      <c r="C391" s="32"/>
    </row>
    <row r="392" spans="3:3" ht="30" hidden="1" customHeight="1">
      <c r="C392" s="32"/>
    </row>
    <row r="393" spans="3:3" ht="30" hidden="1" customHeight="1">
      <c r="C393" s="32"/>
    </row>
    <row r="394" spans="3:3" ht="30" hidden="1" customHeight="1">
      <c r="C394" s="32"/>
    </row>
    <row r="395" spans="3:3" ht="30" hidden="1" customHeight="1">
      <c r="C395" s="32"/>
    </row>
    <row r="396" spans="3:3" ht="30" hidden="1" customHeight="1">
      <c r="C396" s="32"/>
    </row>
    <row r="397" spans="3:3" ht="30" hidden="1" customHeight="1">
      <c r="C397" s="32"/>
    </row>
    <row r="398" spans="3:3" ht="30" hidden="1" customHeight="1">
      <c r="C398" s="32"/>
    </row>
    <row r="399" spans="3:3" ht="30" hidden="1" customHeight="1">
      <c r="C399" s="32"/>
    </row>
    <row r="400" spans="3:3" ht="30" hidden="1" customHeight="1">
      <c r="C400" s="32"/>
    </row>
    <row r="401" spans="3:3" ht="30" hidden="1" customHeight="1">
      <c r="C401" s="32"/>
    </row>
    <row r="402" spans="3:3" ht="30" hidden="1" customHeight="1">
      <c r="C402" s="32"/>
    </row>
    <row r="403" spans="3:3" ht="30" hidden="1" customHeight="1">
      <c r="C403" s="32"/>
    </row>
    <row r="404" spans="3:3" ht="30" hidden="1" customHeight="1">
      <c r="C404" s="32"/>
    </row>
    <row r="405" spans="3:3" ht="30" hidden="1" customHeight="1">
      <c r="C405" s="32"/>
    </row>
    <row r="406" spans="3:3" ht="30" hidden="1" customHeight="1">
      <c r="C406" s="32"/>
    </row>
    <row r="407" spans="3:3" ht="30" hidden="1" customHeight="1">
      <c r="C407" s="32"/>
    </row>
    <row r="408" spans="3:3" ht="30" hidden="1" customHeight="1">
      <c r="C408" s="32"/>
    </row>
    <row r="409" spans="3:3" ht="30" hidden="1" customHeight="1">
      <c r="C409" s="32"/>
    </row>
    <row r="410" spans="3:3" ht="30" hidden="1" customHeight="1">
      <c r="C410" s="32"/>
    </row>
    <row r="411" spans="3:3" ht="30" hidden="1" customHeight="1">
      <c r="C411" s="32"/>
    </row>
    <row r="412" spans="3:3" ht="30" hidden="1" customHeight="1">
      <c r="C412" s="32"/>
    </row>
    <row r="413" spans="3:3" ht="30" hidden="1" customHeight="1">
      <c r="C413" s="32"/>
    </row>
    <row r="414" spans="3:3" ht="30" hidden="1" customHeight="1">
      <c r="C414" s="32"/>
    </row>
    <row r="415" spans="3:3" ht="30" hidden="1" customHeight="1">
      <c r="C415" s="32"/>
    </row>
    <row r="416" spans="3:3" ht="30" hidden="1" customHeight="1">
      <c r="C416" s="32"/>
    </row>
    <row r="417" spans="3:3" ht="30" hidden="1" customHeight="1">
      <c r="C417" s="32"/>
    </row>
    <row r="418" spans="3:3" ht="30" hidden="1" customHeight="1">
      <c r="C418" s="32"/>
    </row>
    <row r="419" spans="3:3" ht="30" hidden="1" customHeight="1">
      <c r="C419" s="32"/>
    </row>
    <row r="420" spans="3:3" ht="30" hidden="1" customHeight="1">
      <c r="C420" s="32"/>
    </row>
    <row r="421" spans="3:3" ht="30" hidden="1" customHeight="1">
      <c r="C421" s="32"/>
    </row>
    <row r="422" spans="3:3" ht="30" hidden="1" customHeight="1">
      <c r="C422" s="32"/>
    </row>
    <row r="423" spans="3:3" ht="30" hidden="1" customHeight="1">
      <c r="C423" s="32"/>
    </row>
    <row r="424" spans="3:3" ht="30" hidden="1" customHeight="1">
      <c r="C424" s="32"/>
    </row>
    <row r="425" spans="3:3" ht="30" hidden="1" customHeight="1">
      <c r="C425" s="32"/>
    </row>
    <row r="426" spans="3:3" ht="30" hidden="1" customHeight="1">
      <c r="C426" s="32"/>
    </row>
    <row r="427" spans="3:3" ht="30" hidden="1" customHeight="1">
      <c r="C427" s="32"/>
    </row>
    <row r="428" spans="3:3" ht="30" hidden="1" customHeight="1">
      <c r="C428" s="32"/>
    </row>
    <row r="429" spans="3:3" ht="30" hidden="1" customHeight="1">
      <c r="C429" s="32"/>
    </row>
    <row r="430" spans="3:3" ht="30" hidden="1" customHeight="1">
      <c r="C430" s="32"/>
    </row>
    <row r="431" spans="3:3" ht="30" hidden="1" customHeight="1">
      <c r="C431" s="32"/>
    </row>
    <row r="432" spans="3:3" ht="30" hidden="1" customHeight="1">
      <c r="C432" s="32"/>
    </row>
    <row r="433" spans="3:3" ht="30" hidden="1" customHeight="1">
      <c r="C433" s="32"/>
    </row>
    <row r="434" spans="3:3" ht="30" hidden="1" customHeight="1">
      <c r="C434" s="32"/>
    </row>
    <row r="435" spans="3:3" ht="30" hidden="1" customHeight="1">
      <c r="C435" s="32"/>
    </row>
    <row r="436" spans="3:3" ht="30" hidden="1" customHeight="1">
      <c r="C436" s="32"/>
    </row>
    <row r="437" spans="3:3" ht="30" hidden="1" customHeight="1">
      <c r="C437" s="32"/>
    </row>
    <row r="438" spans="3:3" ht="30" hidden="1" customHeight="1">
      <c r="C438" s="32"/>
    </row>
    <row r="439" spans="3:3" ht="30" hidden="1" customHeight="1">
      <c r="C439" s="32"/>
    </row>
    <row r="440" spans="3:3" ht="30" hidden="1" customHeight="1">
      <c r="C440" s="32"/>
    </row>
    <row r="441" spans="3:3" ht="30" hidden="1" customHeight="1">
      <c r="C441" s="32"/>
    </row>
    <row r="442" spans="3:3" ht="30" hidden="1" customHeight="1">
      <c r="C442" s="32"/>
    </row>
    <row r="443" spans="3:3" ht="30" hidden="1" customHeight="1">
      <c r="C443" s="32"/>
    </row>
    <row r="444" spans="3:3" ht="30" hidden="1" customHeight="1">
      <c r="C444" s="32"/>
    </row>
    <row r="445" spans="3:3" ht="30" hidden="1" customHeight="1">
      <c r="C445" s="32"/>
    </row>
    <row r="446" spans="3:3" ht="30" hidden="1" customHeight="1">
      <c r="C446" s="32"/>
    </row>
    <row r="447" spans="3:3" ht="30" hidden="1" customHeight="1">
      <c r="C447" s="32"/>
    </row>
    <row r="448" spans="3:3" ht="30" hidden="1" customHeight="1">
      <c r="C448" s="32"/>
    </row>
    <row r="449" spans="3:3" ht="30" hidden="1" customHeight="1">
      <c r="C449" s="32"/>
    </row>
    <row r="450" spans="3:3" ht="30" hidden="1" customHeight="1">
      <c r="C450" s="32"/>
    </row>
    <row r="451" spans="3:3" ht="30" hidden="1" customHeight="1">
      <c r="C451" s="32"/>
    </row>
    <row r="452" spans="3:3" ht="30" hidden="1" customHeight="1">
      <c r="C452" s="32"/>
    </row>
    <row r="453" spans="3:3" ht="30" hidden="1" customHeight="1">
      <c r="C453" s="32"/>
    </row>
    <row r="454" spans="3:3" ht="30" hidden="1" customHeight="1">
      <c r="C454" s="32"/>
    </row>
    <row r="455" spans="3:3" ht="30" hidden="1" customHeight="1">
      <c r="C455" s="32"/>
    </row>
    <row r="456" spans="3:3" ht="30" hidden="1" customHeight="1">
      <c r="C456" s="32"/>
    </row>
    <row r="457" spans="3:3" ht="30" hidden="1" customHeight="1">
      <c r="C457" s="32"/>
    </row>
    <row r="458" spans="3:3" ht="30" hidden="1" customHeight="1">
      <c r="C458" s="32"/>
    </row>
    <row r="459" spans="3:3" ht="30" hidden="1" customHeight="1">
      <c r="C459" s="32"/>
    </row>
    <row r="460" spans="3:3" ht="30" hidden="1" customHeight="1">
      <c r="C460" s="32"/>
    </row>
    <row r="461" spans="3:3" ht="30" hidden="1" customHeight="1">
      <c r="C461" s="32"/>
    </row>
    <row r="462" spans="3:3" ht="30" hidden="1" customHeight="1">
      <c r="C462" s="32"/>
    </row>
    <row r="463" spans="3:3" ht="30" hidden="1" customHeight="1">
      <c r="C463" s="32"/>
    </row>
    <row r="464" spans="3:3" ht="30" hidden="1" customHeight="1">
      <c r="C464" s="32"/>
    </row>
    <row r="465" spans="3:3" ht="30" hidden="1" customHeight="1">
      <c r="C465" s="32"/>
    </row>
    <row r="466" spans="3:3" ht="30" hidden="1" customHeight="1">
      <c r="C466" s="32"/>
    </row>
    <row r="467" spans="3:3" ht="30" hidden="1" customHeight="1">
      <c r="C467" s="32"/>
    </row>
    <row r="468" spans="3:3" ht="30" hidden="1" customHeight="1">
      <c r="C468" s="32"/>
    </row>
    <row r="469" spans="3:3" ht="30" hidden="1" customHeight="1">
      <c r="C469" s="32"/>
    </row>
    <row r="470" spans="3:3" ht="30" hidden="1" customHeight="1">
      <c r="C470" s="32"/>
    </row>
    <row r="471" spans="3:3" ht="30" hidden="1" customHeight="1">
      <c r="C471" s="32"/>
    </row>
    <row r="472" spans="3:3" ht="30" hidden="1" customHeight="1">
      <c r="C472" s="32"/>
    </row>
    <row r="473" spans="3:3" ht="30" hidden="1" customHeight="1">
      <c r="C473" s="32"/>
    </row>
    <row r="474" spans="3:3" ht="30" hidden="1" customHeight="1">
      <c r="C474" s="32"/>
    </row>
    <row r="475" spans="3:3" ht="30" hidden="1" customHeight="1">
      <c r="C475" s="32"/>
    </row>
    <row r="476" spans="3:3" ht="30" hidden="1" customHeight="1">
      <c r="C476" s="32"/>
    </row>
    <row r="477" spans="3:3" ht="30" hidden="1" customHeight="1">
      <c r="C477" s="32"/>
    </row>
    <row r="478" spans="3:3" ht="30" hidden="1" customHeight="1">
      <c r="C478" s="32"/>
    </row>
    <row r="479" spans="3:3" ht="30" hidden="1" customHeight="1">
      <c r="C479" s="32"/>
    </row>
    <row r="480" spans="3:3" ht="30" hidden="1" customHeight="1">
      <c r="C480" s="32"/>
    </row>
    <row r="481" spans="3:3" ht="30" hidden="1" customHeight="1">
      <c r="C481" s="32"/>
    </row>
    <row r="482" spans="3:3" ht="30" hidden="1" customHeight="1">
      <c r="C482" s="32"/>
    </row>
    <row r="483" spans="3:3" ht="30" hidden="1" customHeight="1">
      <c r="C483" s="32"/>
    </row>
    <row r="484" spans="3:3" ht="30" hidden="1" customHeight="1">
      <c r="C484" s="32"/>
    </row>
    <row r="485" spans="3:3" ht="30" hidden="1" customHeight="1">
      <c r="C485" s="32"/>
    </row>
    <row r="486" spans="3:3" ht="30" hidden="1" customHeight="1">
      <c r="C486" s="32"/>
    </row>
    <row r="487" spans="3:3" ht="30" hidden="1" customHeight="1">
      <c r="C487" s="32"/>
    </row>
    <row r="488" spans="3:3" ht="30" hidden="1" customHeight="1">
      <c r="C488" s="32"/>
    </row>
    <row r="489" spans="3:3" ht="30" hidden="1" customHeight="1">
      <c r="C489" s="32"/>
    </row>
    <row r="490" spans="3:3" ht="30" hidden="1" customHeight="1">
      <c r="C490" s="32"/>
    </row>
    <row r="491" spans="3:3" ht="30" hidden="1" customHeight="1">
      <c r="C491" s="32"/>
    </row>
    <row r="492" spans="3:3" ht="30" hidden="1" customHeight="1">
      <c r="C492" s="32"/>
    </row>
    <row r="493" spans="3:3" ht="30" hidden="1" customHeight="1">
      <c r="C493" s="32"/>
    </row>
    <row r="494" spans="3:3" ht="30" hidden="1" customHeight="1">
      <c r="C494" s="32"/>
    </row>
    <row r="495" spans="3:3" ht="30" hidden="1" customHeight="1">
      <c r="C495" s="32"/>
    </row>
    <row r="496" spans="3:3" ht="30" hidden="1" customHeight="1">
      <c r="C496" s="32"/>
    </row>
    <row r="497" spans="3:3" ht="30" hidden="1" customHeight="1">
      <c r="C497" s="32"/>
    </row>
    <row r="498" spans="3:3" ht="30" hidden="1" customHeight="1">
      <c r="C498" s="32"/>
    </row>
    <row r="499" spans="3:3" ht="30" hidden="1" customHeight="1">
      <c r="C499" s="32"/>
    </row>
    <row r="500" spans="3:3" ht="30" hidden="1" customHeight="1">
      <c r="C500" s="32"/>
    </row>
    <row r="501" spans="3:3" ht="30" hidden="1" customHeight="1">
      <c r="C501" s="32"/>
    </row>
    <row r="502" spans="3:3" ht="30" hidden="1" customHeight="1">
      <c r="C502" s="32"/>
    </row>
    <row r="503" spans="3:3" ht="30" hidden="1" customHeight="1">
      <c r="C503" s="32"/>
    </row>
    <row r="504" spans="3:3" ht="30" hidden="1" customHeight="1">
      <c r="C504" s="32"/>
    </row>
    <row r="505" spans="3:3" ht="30" hidden="1" customHeight="1">
      <c r="C505" s="32"/>
    </row>
    <row r="506" spans="3:3" ht="30" hidden="1" customHeight="1">
      <c r="C506" s="32"/>
    </row>
    <row r="507" spans="3:3" ht="30" hidden="1" customHeight="1">
      <c r="C507" s="32"/>
    </row>
    <row r="508" spans="3:3" ht="30" hidden="1" customHeight="1">
      <c r="C508" s="32"/>
    </row>
    <row r="509" spans="3:3" ht="30" hidden="1" customHeight="1">
      <c r="C509" s="32"/>
    </row>
    <row r="510" spans="3:3" ht="30" hidden="1" customHeight="1">
      <c r="C510" s="32"/>
    </row>
    <row r="511" spans="3:3" ht="30" hidden="1" customHeight="1">
      <c r="C511" s="32"/>
    </row>
    <row r="512" spans="3:3" ht="30" hidden="1" customHeight="1">
      <c r="C512" s="32"/>
    </row>
    <row r="513" spans="3:3" ht="30" hidden="1" customHeight="1">
      <c r="C513" s="32"/>
    </row>
    <row r="514" spans="3:3" ht="30" hidden="1" customHeight="1">
      <c r="C514" s="32"/>
    </row>
    <row r="515" spans="3:3" ht="30" hidden="1" customHeight="1">
      <c r="C515" s="32"/>
    </row>
    <row r="516" spans="3:3" ht="30" hidden="1" customHeight="1">
      <c r="C516" s="32"/>
    </row>
    <row r="517" spans="3:3" ht="30" hidden="1" customHeight="1">
      <c r="C517" s="32"/>
    </row>
    <row r="518" spans="3:3" ht="30" hidden="1" customHeight="1">
      <c r="C518" s="32"/>
    </row>
    <row r="519" spans="3:3" ht="30" hidden="1" customHeight="1">
      <c r="C519" s="32"/>
    </row>
    <row r="520" spans="3:3" ht="30" hidden="1" customHeight="1">
      <c r="C520" s="32"/>
    </row>
    <row r="521" spans="3:3" ht="30" hidden="1" customHeight="1">
      <c r="C521" s="32"/>
    </row>
    <row r="522" spans="3:3" ht="30" hidden="1" customHeight="1">
      <c r="C522" s="32"/>
    </row>
    <row r="523" spans="3:3" ht="30" hidden="1" customHeight="1">
      <c r="C523" s="32"/>
    </row>
    <row r="524" spans="3:3" ht="30" hidden="1" customHeight="1">
      <c r="C524" s="32"/>
    </row>
    <row r="525" spans="3:3" ht="30" hidden="1" customHeight="1">
      <c r="C525" s="32"/>
    </row>
    <row r="526" spans="3:3" ht="30" hidden="1" customHeight="1">
      <c r="C526" s="32"/>
    </row>
    <row r="527" spans="3:3" ht="30" hidden="1" customHeight="1">
      <c r="C527" s="32"/>
    </row>
    <row r="528" spans="3:3" ht="30" hidden="1" customHeight="1">
      <c r="C528" s="32"/>
    </row>
    <row r="529" spans="3:3" ht="30" hidden="1" customHeight="1">
      <c r="C529" s="32"/>
    </row>
    <row r="530" spans="3:3" ht="30" hidden="1" customHeight="1">
      <c r="C530" s="32"/>
    </row>
    <row r="531" spans="3:3" ht="30" hidden="1" customHeight="1">
      <c r="C531" s="32"/>
    </row>
    <row r="532" spans="3:3" ht="30" hidden="1" customHeight="1">
      <c r="C532" s="32"/>
    </row>
    <row r="533" spans="3:3" ht="30" hidden="1" customHeight="1">
      <c r="C533" s="32"/>
    </row>
    <row r="534" spans="3:3" ht="30" hidden="1" customHeight="1">
      <c r="C534" s="32"/>
    </row>
    <row r="535" spans="3:3" ht="30" hidden="1" customHeight="1">
      <c r="C535" s="32"/>
    </row>
    <row r="536" spans="3:3" ht="30" hidden="1" customHeight="1">
      <c r="C536" s="32"/>
    </row>
    <row r="537" spans="3:3" ht="30" hidden="1" customHeight="1">
      <c r="C537" s="32"/>
    </row>
    <row r="538" spans="3:3" ht="30" hidden="1" customHeight="1">
      <c r="C538" s="32"/>
    </row>
    <row r="539" spans="3:3" ht="30" hidden="1" customHeight="1">
      <c r="C539" s="32"/>
    </row>
    <row r="540" spans="3:3" ht="30" hidden="1" customHeight="1">
      <c r="C540" s="32"/>
    </row>
    <row r="541" spans="3:3" ht="30" hidden="1" customHeight="1">
      <c r="C541" s="32"/>
    </row>
    <row r="542" spans="3:3" ht="30" hidden="1" customHeight="1">
      <c r="C542" s="32"/>
    </row>
    <row r="543" spans="3:3" ht="30" hidden="1" customHeight="1">
      <c r="C543" s="32"/>
    </row>
    <row r="544" spans="3:3" ht="30" hidden="1" customHeight="1">
      <c r="C544" s="32"/>
    </row>
    <row r="545" spans="3:3" ht="30" hidden="1" customHeight="1">
      <c r="C545" s="32"/>
    </row>
    <row r="546" spans="3:3" ht="30" hidden="1" customHeight="1">
      <c r="C546" s="32"/>
    </row>
    <row r="547" spans="3:3" ht="30" hidden="1" customHeight="1">
      <c r="C547" s="32"/>
    </row>
    <row r="548" spans="3:3" ht="30" hidden="1" customHeight="1">
      <c r="C548" s="32"/>
    </row>
    <row r="549" spans="3:3" ht="30" hidden="1" customHeight="1">
      <c r="C549" s="32"/>
    </row>
    <row r="550" spans="3:3" ht="30" hidden="1" customHeight="1">
      <c r="C550" s="32"/>
    </row>
    <row r="551" spans="3:3" ht="30" hidden="1" customHeight="1">
      <c r="C551" s="32"/>
    </row>
    <row r="552" spans="3:3" ht="30" hidden="1" customHeight="1">
      <c r="C552" s="32"/>
    </row>
    <row r="553" spans="3:3" ht="30" hidden="1" customHeight="1">
      <c r="C553" s="32"/>
    </row>
    <row r="554" spans="3:3" ht="30" hidden="1" customHeight="1">
      <c r="C554" s="32"/>
    </row>
    <row r="555" spans="3:3" ht="30" hidden="1" customHeight="1">
      <c r="C555" s="32"/>
    </row>
    <row r="556" spans="3:3" ht="30" hidden="1" customHeight="1">
      <c r="C556" s="32"/>
    </row>
    <row r="557" spans="3:3" ht="30" hidden="1" customHeight="1">
      <c r="C557" s="32"/>
    </row>
    <row r="558" spans="3:3" ht="30" hidden="1" customHeight="1">
      <c r="C558" s="32"/>
    </row>
    <row r="559" spans="3:3" ht="30" hidden="1" customHeight="1">
      <c r="C559" s="32"/>
    </row>
    <row r="560" spans="3:3" ht="30" hidden="1" customHeight="1">
      <c r="C560" s="32"/>
    </row>
    <row r="561" spans="3:3" ht="30" hidden="1" customHeight="1">
      <c r="C561" s="32"/>
    </row>
    <row r="562" spans="3:3" ht="30" hidden="1" customHeight="1">
      <c r="C562" s="32"/>
    </row>
    <row r="563" spans="3:3" ht="30" hidden="1" customHeight="1">
      <c r="C563" s="32"/>
    </row>
    <row r="564" spans="3:3" ht="30" hidden="1" customHeight="1">
      <c r="C564" s="32"/>
    </row>
    <row r="565" spans="3:3" ht="30" hidden="1" customHeight="1">
      <c r="C565" s="32"/>
    </row>
    <row r="566" spans="3:3" ht="30" hidden="1" customHeight="1">
      <c r="C566" s="32"/>
    </row>
    <row r="567" spans="3:3" ht="30" hidden="1" customHeight="1">
      <c r="C567" s="32"/>
    </row>
    <row r="568" spans="3:3" ht="30" hidden="1" customHeight="1">
      <c r="C568" s="32"/>
    </row>
    <row r="569" spans="3:3" ht="30" hidden="1" customHeight="1">
      <c r="C569" s="32"/>
    </row>
    <row r="570" spans="3:3" ht="30" hidden="1" customHeight="1">
      <c r="C570" s="32"/>
    </row>
    <row r="571" spans="3:3" ht="30" hidden="1" customHeight="1">
      <c r="C571" s="32"/>
    </row>
    <row r="572" spans="3:3" ht="30" hidden="1" customHeight="1">
      <c r="C572" s="32"/>
    </row>
    <row r="573" spans="3:3" ht="30" hidden="1" customHeight="1">
      <c r="C573" s="32"/>
    </row>
    <row r="574" spans="3:3" ht="30" hidden="1" customHeight="1">
      <c r="C574" s="32"/>
    </row>
    <row r="575" spans="3:3" ht="30" hidden="1" customHeight="1">
      <c r="C575" s="32"/>
    </row>
    <row r="576" spans="3:3" ht="30" hidden="1" customHeight="1">
      <c r="C576" s="32"/>
    </row>
    <row r="577" spans="3:3" ht="30" hidden="1" customHeight="1">
      <c r="C577" s="32"/>
    </row>
    <row r="578" spans="3:3" ht="30" hidden="1" customHeight="1">
      <c r="C578" s="32"/>
    </row>
    <row r="579" spans="3:3" ht="30" hidden="1" customHeight="1">
      <c r="C579" s="32"/>
    </row>
    <row r="580" spans="3:3" ht="30" hidden="1" customHeight="1">
      <c r="C580" s="32"/>
    </row>
    <row r="581" spans="3:3" ht="30" hidden="1" customHeight="1">
      <c r="C581" s="32"/>
    </row>
    <row r="582" spans="3:3" ht="30" hidden="1" customHeight="1">
      <c r="C582" s="32"/>
    </row>
    <row r="583" spans="3:3" ht="30" hidden="1" customHeight="1">
      <c r="C583" s="32"/>
    </row>
    <row r="584" spans="3:3" ht="30" hidden="1" customHeight="1">
      <c r="C584" s="32"/>
    </row>
    <row r="585" spans="3:3" ht="30" hidden="1" customHeight="1">
      <c r="C585" s="32"/>
    </row>
    <row r="586" spans="3:3" ht="30" hidden="1" customHeight="1">
      <c r="C586" s="32"/>
    </row>
    <row r="587" spans="3:3" ht="30" hidden="1" customHeight="1">
      <c r="C587" s="32"/>
    </row>
    <row r="588" spans="3:3" ht="30" hidden="1" customHeight="1">
      <c r="C588" s="32"/>
    </row>
    <row r="589" spans="3:3" ht="30" hidden="1" customHeight="1">
      <c r="C589" s="32"/>
    </row>
    <row r="590" spans="3:3" ht="30" hidden="1" customHeight="1">
      <c r="C590" s="32"/>
    </row>
    <row r="591" spans="3:3" ht="30" hidden="1" customHeight="1">
      <c r="C591" s="32"/>
    </row>
    <row r="592" spans="3:3" ht="30" hidden="1" customHeight="1">
      <c r="C592" s="32"/>
    </row>
    <row r="593" spans="3:3" ht="30" hidden="1" customHeight="1">
      <c r="C593" s="32"/>
    </row>
    <row r="594" spans="3:3" ht="30" hidden="1" customHeight="1">
      <c r="C594" s="32"/>
    </row>
    <row r="595" spans="3:3" ht="30" hidden="1" customHeight="1">
      <c r="C595" s="32"/>
    </row>
    <row r="596" spans="3:3" ht="30" hidden="1" customHeight="1">
      <c r="C596" s="32"/>
    </row>
    <row r="597" spans="3:3" ht="30" hidden="1" customHeight="1">
      <c r="C597" s="32"/>
    </row>
    <row r="598" spans="3:3" ht="30" hidden="1" customHeight="1">
      <c r="C598" s="32"/>
    </row>
    <row r="599" spans="3:3" ht="30" hidden="1" customHeight="1">
      <c r="C599" s="32"/>
    </row>
    <row r="600" spans="3:3" ht="30" hidden="1" customHeight="1">
      <c r="C600" s="32"/>
    </row>
    <row r="601" spans="3:3" ht="30" hidden="1" customHeight="1">
      <c r="C601" s="32"/>
    </row>
    <row r="602" spans="3:3" ht="30" hidden="1" customHeight="1">
      <c r="C602" s="32"/>
    </row>
    <row r="603" spans="3:3" ht="30" hidden="1" customHeight="1">
      <c r="C603" s="32"/>
    </row>
    <row r="604" spans="3:3" ht="30" hidden="1" customHeight="1">
      <c r="C604" s="32"/>
    </row>
    <row r="605" spans="3:3" ht="30" hidden="1" customHeight="1">
      <c r="C605" s="32"/>
    </row>
    <row r="606" spans="3:3" ht="30" hidden="1" customHeight="1">
      <c r="C606" s="32"/>
    </row>
    <row r="607" spans="3:3" ht="30" hidden="1" customHeight="1">
      <c r="C607" s="32"/>
    </row>
    <row r="608" spans="3:3" ht="30" hidden="1" customHeight="1">
      <c r="C608" s="32"/>
    </row>
    <row r="609" spans="3:3" ht="30" hidden="1" customHeight="1">
      <c r="C609" s="32"/>
    </row>
    <row r="610" spans="3:3" ht="30" hidden="1" customHeight="1">
      <c r="C610" s="32"/>
    </row>
    <row r="611" spans="3:3" ht="30" hidden="1" customHeight="1">
      <c r="C611" s="32"/>
    </row>
    <row r="612" spans="3:3" ht="30" hidden="1" customHeight="1">
      <c r="C612" s="32"/>
    </row>
    <row r="613" spans="3:3" ht="30" hidden="1" customHeight="1">
      <c r="C613" s="32"/>
    </row>
    <row r="614" spans="3:3" ht="30" hidden="1" customHeight="1">
      <c r="C614" s="32"/>
    </row>
    <row r="615" spans="3:3" ht="30" hidden="1" customHeight="1">
      <c r="C615" s="32"/>
    </row>
    <row r="616" spans="3:3" ht="30" hidden="1" customHeight="1">
      <c r="C616" s="32"/>
    </row>
    <row r="617" spans="3:3" ht="30" hidden="1" customHeight="1">
      <c r="C617" s="32"/>
    </row>
    <row r="618" spans="3:3" ht="30" hidden="1" customHeight="1">
      <c r="C618" s="32"/>
    </row>
    <row r="619" spans="3:3" ht="30" hidden="1" customHeight="1">
      <c r="C619" s="32"/>
    </row>
    <row r="620" spans="3:3" ht="30" hidden="1" customHeight="1">
      <c r="C620" s="32"/>
    </row>
    <row r="621" spans="3:3" ht="30" hidden="1" customHeight="1">
      <c r="C621" s="32"/>
    </row>
    <row r="622" spans="3:3" ht="30" hidden="1" customHeight="1">
      <c r="C622" s="32"/>
    </row>
    <row r="623" spans="3:3" ht="30" hidden="1" customHeight="1">
      <c r="C623" s="32"/>
    </row>
    <row r="624" spans="3:3" ht="30" hidden="1" customHeight="1">
      <c r="C624" s="32"/>
    </row>
    <row r="625" spans="3:3" ht="30" hidden="1" customHeight="1">
      <c r="C625" s="32"/>
    </row>
    <row r="626" spans="3:3" ht="30" hidden="1" customHeight="1">
      <c r="C626" s="32"/>
    </row>
    <row r="627" spans="3:3" ht="30" hidden="1" customHeight="1">
      <c r="C627" s="32"/>
    </row>
    <row r="628" spans="3:3" ht="30" hidden="1" customHeight="1">
      <c r="C628" s="32"/>
    </row>
    <row r="629" spans="3:3" ht="30" hidden="1" customHeight="1">
      <c r="C629" s="32"/>
    </row>
    <row r="630" spans="3:3" ht="30" hidden="1" customHeight="1">
      <c r="C630" s="32"/>
    </row>
    <row r="631" spans="3:3" ht="30" hidden="1" customHeight="1">
      <c r="C631" s="32"/>
    </row>
    <row r="632" spans="3:3" ht="30" hidden="1" customHeight="1">
      <c r="C632" s="32"/>
    </row>
    <row r="633" spans="3:3" ht="30" hidden="1" customHeight="1">
      <c r="C633" s="32"/>
    </row>
    <row r="634" spans="3:3" ht="30" hidden="1" customHeight="1">
      <c r="C634" s="32"/>
    </row>
    <row r="635" spans="3:3" ht="30" hidden="1" customHeight="1">
      <c r="C635" s="32"/>
    </row>
    <row r="636" spans="3:3" ht="30" hidden="1" customHeight="1">
      <c r="C636" s="32"/>
    </row>
    <row r="637" spans="3:3" ht="30" hidden="1" customHeight="1">
      <c r="C637" s="32"/>
    </row>
    <row r="638" spans="3:3" ht="30" hidden="1" customHeight="1">
      <c r="C638" s="32"/>
    </row>
    <row r="639" spans="3:3" ht="30" hidden="1" customHeight="1">
      <c r="C639" s="32"/>
    </row>
    <row r="640" spans="3:3" ht="30" hidden="1" customHeight="1">
      <c r="C640" s="32"/>
    </row>
    <row r="641" spans="3:3" ht="30" hidden="1" customHeight="1">
      <c r="C641" s="32"/>
    </row>
    <row r="642" spans="3:3" ht="30" hidden="1" customHeight="1">
      <c r="C642" s="32"/>
    </row>
    <row r="643" spans="3:3" ht="30" hidden="1" customHeight="1">
      <c r="C643" s="32"/>
    </row>
    <row r="644" spans="3:3" ht="30" hidden="1" customHeight="1">
      <c r="C644" s="32"/>
    </row>
    <row r="645" spans="3:3" ht="30" hidden="1" customHeight="1">
      <c r="C645" s="32"/>
    </row>
    <row r="646" spans="3:3" ht="30" hidden="1" customHeight="1">
      <c r="C646" s="32"/>
    </row>
    <row r="647" spans="3:3" ht="30" hidden="1" customHeight="1">
      <c r="C647" s="32"/>
    </row>
    <row r="648" spans="3:3" ht="30" hidden="1" customHeight="1">
      <c r="C648" s="32"/>
    </row>
    <row r="649" spans="3:3" ht="30" hidden="1" customHeight="1">
      <c r="C649" s="32"/>
    </row>
    <row r="650" spans="3:3" ht="30" hidden="1" customHeight="1">
      <c r="C650" s="32"/>
    </row>
    <row r="651" spans="3:3" ht="30" hidden="1" customHeight="1">
      <c r="C651" s="32"/>
    </row>
    <row r="652" spans="3:3" ht="30" hidden="1" customHeight="1">
      <c r="C652" s="32"/>
    </row>
    <row r="653" spans="3:3" ht="30" hidden="1" customHeight="1">
      <c r="C653" s="32"/>
    </row>
    <row r="654" spans="3:3" ht="30" hidden="1" customHeight="1">
      <c r="C654" s="32"/>
    </row>
    <row r="655" spans="3:3" ht="30" hidden="1" customHeight="1">
      <c r="C655" s="32"/>
    </row>
    <row r="656" spans="3:3" ht="30" hidden="1" customHeight="1">
      <c r="C656" s="32"/>
    </row>
    <row r="657" spans="3:3" ht="30" hidden="1" customHeight="1">
      <c r="C657" s="32"/>
    </row>
    <row r="658" spans="3:3" ht="30" hidden="1" customHeight="1">
      <c r="C658" s="32"/>
    </row>
    <row r="659" spans="3:3" ht="30" hidden="1" customHeight="1">
      <c r="C659" s="32"/>
    </row>
    <row r="660" spans="3:3" ht="30" hidden="1" customHeight="1">
      <c r="C660" s="32"/>
    </row>
    <row r="661" spans="3:3" ht="30" hidden="1" customHeight="1">
      <c r="C661" s="32"/>
    </row>
    <row r="662" spans="3:3" ht="30" hidden="1" customHeight="1">
      <c r="C662" s="32"/>
    </row>
    <row r="663" spans="3:3" ht="30" hidden="1" customHeight="1">
      <c r="C663" s="32"/>
    </row>
    <row r="664" spans="3:3" ht="30" hidden="1" customHeight="1">
      <c r="C664" s="32"/>
    </row>
    <row r="665" spans="3:3" ht="30" hidden="1" customHeight="1">
      <c r="C665" s="32"/>
    </row>
    <row r="666" spans="3:3" ht="30" hidden="1" customHeight="1">
      <c r="C666" s="32"/>
    </row>
    <row r="667" spans="3:3" ht="30" hidden="1" customHeight="1">
      <c r="C667" s="32"/>
    </row>
    <row r="668" spans="3:3" ht="30" hidden="1" customHeight="1">
      <c r="C668" s="32"/>
    </row>
    <row r="669" spans="3:3" ht="30" hidden="1" customHeight="1">
      <c r="C669" s="32"/>
    </row>
    <row r="670" spans="3:3" ht="30" hidden="1" customHeight="1">
      <c r="C670" s="32"/>
    </row>
    <row r="671" spans="3:3" ht="30" hidden="1" customHeight="1">
      <c r="C671" s="32"/>
    </row>
    <row r="672" spans="3:3" ht="30" hidden="1" customHeight="1">
      <c r="C672" s="32"/>
    </row>
    <row r="673" spans="3:3" ht="30" hidden="1" customHeight="1">
      <c r="C673" s="32"/>
    </row>
    <row r="674" spans="3:3" ht="30" hidden="1" customHeight="1">
      <c r="C674" s="32"/>
    </row>
    <row r="675" spans="3:3" ht="30" hidden="1" customHeight="1">
      <c r="C675" s="32"/>
    </row>
    <row r="676" spans="3:3" ht="30" hidden="1" customHeight="1">
      <c r="C676" s="32"/>
    </row>
    <row r="677" spans="3:3" ht="30" hidden="1" customHeight="1">
      <c r="C677" s="32"/>
    </row>
    <row r="678" spans="3:3" ht="30" hidden="1" customHeight="1">
      <c r="C678" s="32"/>
    </row>
    <row r="679" spans="3:3" ht="30" hidden="1" customHeight="1">
      <c r="C679" s="32"/>
    </row>
    <row r="680" spans="3:3" ht="30" hidden="1" customHeight="1">
      <c r="C680" s="32"/>
    </row>
    <row r="681" spans="3:3" ht="30" hidden="1" customHeight="1">
      <c r="C681" s="32"/>
    </row>
    <row r="682" spans="3:3" ht="30" hidden="1" customHeight="1">
      <c r="C682" s="32"/>
    </row>
    <row r="683" spans="3:3" ht="30" hidden="1" customHeight="1">
      <c r="C683" s="32"/>
    </row>
    <row r="684" spans="3:3" ht="30" hidden="1" customHeight="1">
      <c r="C684" s="32"/>
    </row>
    <row r="685" spans="3:3" ht="30" hidden="1" customHeight="1">
      <c r="C685" s="32"/>
    </row>
    <row r="686" spans="3:3" ht="30" hidden="1" customHeight="1">
      <c r="C686" s="32"/>
    </row>
    <row r="687" spans="3:3" ht="30" hidden="1" customHeight="1">
      <c r="C687" s="32"/>
    </row>
    <row r="688" spans="3:3" ht="30" hidden="1" customHeight="1">
      <c r="C688" s="32"/>
    </row>
    <row r="689" spans="3:3" ht="30" hidden="1" customHeight="1">
      <c r="C689" s="32"/>
    </row>
    <row r="690" spans="3:3" ht="30" hidden="1" customHeight="1">
      <c r="C690" s="32"/>
    </row>
    <row r="691" spans="3:3" ht="30" hidden="1" customHeight="1">
      <c r="C691" s="32"/>
    </row>
    <row r="692" spans="3:3" ht="30" hidden="1" customHeight="1">
      <c r="C692" s="32"/>
    </row>
    <row r="693" spans="3:3" ht="30" hidden="1" customHeight="1">
      <c r="C693" s="32"/>
    </row>
    <row r="694" spans="3:3" ht="30" hidden="1" customHeight="1">
      <c r="C694" s="32"/>
    </row>
    <row r="695" spans="3:3" ht="30" hidden="1" customHeight="1">
      <c r="C695" s="32"/>
    </row>
    <row r="696" spans="3:3" ht="30" hidden="1" customHeight="1">
      <c r="C696" s="32"/>
    </row>
    <row r="697" spans="3:3" ht="30" hidden="1" customHeight="1">
      <c r="C697" s="32"/>
    </row>
    <row r="698" spans="3:3" ht="30" hidden="1" customHeight="1">
      <c r="C698" s="32"/>
    </row>
    <row r="699" spans="3:3" ht="30" hidden="1" customHeight="1">
      <c r="C699" s="32"/>
    </row>
    <row r="700" spans="3:3" ht="30" hidden="1" customHeight="1">
      <c r="C700" s="32"/>
    </row>
    <row r="701" spans="3:3" ht="30" hidden="1" customHeight="1">
      <c r="C701" s="32"/>
    </row>
    <row r="702" spans="3:3" ht="30" hidden="1" customHeight="1">
      <c r="C702" s="32"/>
    </row>
    <row r="703" spans="3:3" ht="30" hidden="1" customHeight="1">
      <c r="C703" s="32"/>
    </row>
    <row r="704" spans="3:3" ht="30" hidden="1" customHeight="1">
      <c r="C704" s="32"/>
    </row>
    <row r="705" spans="3:3" ht="30" hidden="1" customHeight="1">
      <c r="C705" s="32"/>
    </row>
    <row r="706" spans="3:3" ht="30" hidden="1" customHeight="1">
      <c r="C706" s="32"/>
    </row>
    <row r="707" spans="3:3" ht="30" hidden="1" customHeight="1">
      <c r="C707" s="32"/>
    </row>
    <row r="708" spans="3:3" ht="30" hidden="1" customHeight="1">
      <c r="C708" s="32"/>
    </row>
    <row r="709" spans="3:3" ht="30" hidden="1" customHeight="1">
      <c r="C709" s="32"/>
    </row>
    <row r="710" spans="3:3" ht="30" hidden="1" customHeight="1">
      <c r="C710" s="32"/>
    </row>
    <row r="711" spans="3:3" ht="30" hidden="1" customHeight="1">
      <c r="C711" s="32"/>
    </row>
    <row r="712" spans="3:3" ht="30" hidden="1" customHeight="1">
      <c r="C712" s="32"/>
    </row>
    <row r="713" spans="3:3" ht="30" hidden="1" customHeight="1">
      <c r="C713" s="32"/>
    </row>
    <row r="714" spans="3:3" ht="30" hidden="1" customHeight="1">
      <c r="C714" s="32"/>
    </row>
    <row r="715" spans="3:3" ht="30" hidden="1" customHeight="1">
      <c r="C715" s="32"/>
    </row>
    <row r="716" spans="3:3" ht="30" hidden="1" customHeight="1">
      <c r="C716" s="32"/>
    </row>
    <row r="717" spans="3:3" ht="30" hidden="1" customHeight="1">
      <c r="C717" s="32"/>
    </row>
    <row r="718" spans="3:3" ht="30" hidden="1" customHeight="1">
      <c r="C718" s="32"/>
    </row>
    <row r="719" spans="3:3" ht="30" hidden="1" customHeight="1">
      <c r="C719" s="32"/>
    </row>
    <row r="720" spans="3:3" ht="30" hidden="1" customHeight="1">
      <c r="C720" s="32"/>
    </row>
    <row r="721" spans="3:3" ht="30" hidden="1" customHeight="1">
      <c r="C721" s="32"/>
    </row>
    <row r="722" spans="3:3" ht="30" hidden="1" customHeight="1">
      <c r="C722" s="32"/>
    </row>
    <row r="723" spans="3:3" ht="30" hidden="1" customHeight="1">
      <c r="C723" s="32"/>
    </row>
    <row r="724" spans="3:3" ht="30" hidden="1" customHeight="1">
      <c r="C724" s="32"/>
    </row>
    <row r="725" spans="3:3" ht="30" hidden="1" customHeight="1">
      <c r="C725" s="32"/>
    </row>
    <row r="726" spans="3:3" ht="30" hidden="1" customHeight="1">
      <c r="C726" s="32"/>
    </row>
    <row r="727" spans="3:3" ht="30" hidden="1" customHeight="1">
      <c r="C727" s="32"/>
    </row>
    <row r="728" spans="3:3" ht="30" hidden="1" customHeight="1">
      <c r="C728" s="32"/>
    </row>
    <row r="729" spans="3:3" ht="30" hidden="1" customHeight="1">
      <c r="C729" s="32"/>
    </row>
    <row r="730" spans="3:3" ht="30" hidden="1" customHeight="1">
      <c r="C730" s="32"/>
    </row>
    <row r="731" spans="3:3" ht="30" hidden="1" customHeight="1">
      <c r="C731" s="32"/>
    </row>
    <row r="732" spans="3:3" ht="30" hidden="1" customHeight="1">
      <c r="C732" s="32"/>
    </row>
    <row r="733" spans="3:3" ht="30" hidden="1" customHeight="1">
      <c r="C733" s="32"/>
    </row>
    <row r="734" spans="3:3" ht="30" hidden="1" customHeight="1">
      <c r="C734" s="32"/>
    </row>
    <row r="735" spans="3:3" ht="30" hidden="1" customHeight="1">
      <c r="C735" s="32"/>
    </row>
    <row r="736" spans="3:3" ht="30" hidden="1" customHeight="1">
      <c r="C736" s="32"/>
    </row>
    <row r="737" spans="3:3" ht="30" hidden="1" customHeight="1">
      <c r="C737" s="32"/>
    </row>
    <row r="738" spans="3:3" ht="30" hidden="1" customHeight="1">
      <c r="C738" s="32"/>
    </row>
    <row r="739" spans="3:3" ht="30" hidden="1" customHeight="1">
      <c r="C739" s="32"/>
    </row>
    <row r="740" spans="3:3" ht="30" hidden="1" customHeight="1">
      <c r="C740" s="32"/>
    </row>
    <row r="741" spans="3:3" ht="30" hidden="1" customHeight="1">
      <c r="C741" s="32"/>
    </row>
    <row r="742" spans="3:3" ht="30" hidden="1" customHeight="1">
      <c r="C742" s="32"/>
    </row>
    <row r="743" spans="3:3" ht="30" hidden="1" customHeight="1">
      <c r="C743" s="32"/>
    </row>
    <row r="744" spans="3:3" ht="30" hidden="1" customHeight="1">
      <c r="C744" s="32"/>
    </row>
    <row r="745" spans="3:3" ht="30" hidden="1" customHeight="1">
      <c r="C745" s="32"/>
    </row>
    <row r="746" spans="3:3" ht="30" hidden="1" customHeight="1">
      <c r="C746" s="32"/>
    </row>
    <row r="747" spans="3:3" ht="30" hidden="1" customHeight="1">
      <c r="C747" s="32"/>
    </row>
    <row r="748" spans="3:3" ht="30" hidden="1" customHeight="1">
      <c r="C748" s="32"/>
    </row>
    <row r="749" spans="3:3" ht="30" hidden="1" customHeight="1">
      <c r="C749" s="32"/>
    </row>
    <row r="750" spans="3:3" ht="30" hidden="1" customHeight="1">
      <c r="C750" s="32"/>
    </row>
    <row r="751" spans="3:3" ht="30" hidden="1" customHeight="1">
      <c r="C751" s="32"/>
    </row>
    <row r="752" spans="3:3" ht="30" hidden="1" customHeight="1">
      <c r="C752" s="32"/>
    </row>
    <row r="753" spans="3:3" ht="30" hidden="1" customHeight="1">
      <c r="C753" s="32"/>
    </row>
    <row r="754" spans="3:3" ht="30" hidden="1" customHeight="1">
      <c r="C754" s="32"/>
    </row>
    <row r="755" spans="3:3" ht="30" hidden="1" customHeight="1">
      <c r="C755" s="32"/>
    </row>
    <row r="756" spans="3:3" ht="30" hidden="1" customHeight="1">
      <c r="C756" s="32"/>
    </row>
    <row r="757" spans="3:3" ht="30" hidden="1" customHeight="1">
      <c r="C757" s="32"/>
    </row>
    <row r="758" spans="3:3" ht="30" hidden="1" customHeight="1">
      <c r="C758" s="32"/>
    </row>
    <row r="759" spans="3:3" ht="30" hidden="1" customHeight="1">
      <c r="C759" s="32"/>
    </row>
    <row r="760" spans="3:3" ht="30" hidden="1" customHeight="1">
      <c r="C760" s="32"/>
    </row>
    <row r="761" spans="3:3" ht="30" hidden="1" customHeight="1">
      <c r="C761" s="32"/>
    </row>
    <row r="762" spans="3:3" ht="30" hidden="1" customHeight="1">
      <c r="C762" s="32"/>
    </row>
    <row r="763" spans="3:3" ht="30" hidden="1" customHeight="1">
      <c r="C763" s="32"/>
    </row>
    <row r="764" spans="3:3" ht="30" hidden="1" customHeight="1">
      <c r="C764" s="32"/>
    </row>
    <row r="765" spans="3:3" ht="30" hidden="1" customHeight="1">
      <c r="C765" s="32"/>
    </row>
    <row r="766" spans="3:3" ht="30" hidden="1" customHeight="1">
      <c r="C766" s="32"/>
    </row>
    <row r="767" spans="3:3" ht="30" hidden="1" customHeight="1">
      <c r="C767" s="32"/>
    </row>
    <row r="768" spans="3:3" ht="30" hidden="1" customHeight="1">
      <c r="C768" s="32"/>
    </row>
    <row r="769" spans="3:3" ht="30" hidden="1" customHeight="1">
      <c r="C769" s="32"/>
    </row>
    <row r="770" spans="3:3" ht="30" hidden="1" customHeight="1">
      <c r="C770" s="32"/>
    </row>
    <row r="771" spans="3:3" ht="30" hidden="1" customHeight="1">
      <c r="C771" s="32"/>
    </row>
    <row r="772" spans="3:3" ht="30" hidden="1" customHeight="1">
      <c r="C772" s="32"/>
    </row>
    <row r="773" spans="3:3" ht="30" hidden="1" customHeight="1">
      <c r="C773" s="32"/>
    </row>
    <row r="774" spans="3:3" ht="30" hidden="1" customHeight="1">
      <c r="C774" s="32"/>
    </row>
    <row r="775" spans="3:3" ht="30" hidden="1" customHeight="1">
      <c r="C775" s="32"/>
    </row>
    <row r="776" spans="3:3" ht="30" hidden="1" customHeight="1">
      <c r="C776" s="32"/>
    </row>
    <row r="777" spans="3:3" ht="30" hidden="1" customHeight="1">
      <c r="C777" s="32"/>
    </row>
    <row r="778" spans="3:3" ht="30" hidden="1" customHeight="1">
      <c r="C778" s="32"/>
    </row>
    <row r="779" spans="3:3" ht="30" hidden="1" customHeight="1">
      <c r="C779" s="32"/>
    </row>
    <row r="780" spans="3:3" ht="30" hidden="1" customHeight="1">
      <c r="C780" s="32"/>
    </row>
    <row r="781" spans="3:3" ht="30" hidden="1" customHeight="1">
      <c r="C781" s="32"/>
    </row>
    <row r="782" spans="3:3" ht="30" hidden="1" customHeight="1">
      <c r="C782" s="32"/>
    </row>
    <row r="783" spans="3:3" ht="30" hidden="1" customHeight="1">
      <c r="C783" s="32"/>
    </row>
    <row r="784" spans="3:3" ht="30" hidden="1" customHeight="1">
      <c r="C784" s="32"/>
    </row>
    <row r="785" spans="3:3" ht="30" hidden="1" customHeight="1">
      <c r="C785" s="32"/>
    </row>
    <row r="786" spans="3:3" ht="30" hidden="1" customHeight="1">
      <c r="C786" s="32"/>
    </row>
    <row r="787" spans="3:3" ht="30" hidden="1" customHeight="1">
      <c r="C787" s="32"/>
    </row>
    <row r="788" spans="3:3" ht="30" hidden="1" customHeight="1">
      <c r="C788" s="32"/>
    </row>
    <row r="789" spans="3:3" ht="30" hidden="1" customHeight="1">
      <c r="C789" s="32"/>
    </row>
    <row r="790" spans="3:3" ht="30" hidden="1" customHeight="1">
      <c r="C790" s="32"/>
    </row>
    <row r="791" spans="3:3" ht="30" hidden="1" customHeight="1">
      <c r="C791" s="32"/>
    </row>
    <row r="792" spans="3:3" ht="30" hidden="1" customHeight="1">
      <c r="C792" s="32"/>
    </row>
    <row r="793" spans="3:3" ht="30" hidden="1" customHeight="1">
      <c r="C793" s="32"/>
    </row>
    <row r="794" spans="3:3" ht="30" hidden="1" customHeight="1">
      <c r="C794" s="32"/>
    </row>
    <row r="795" spans="3:3" ht="30" hidden="1" customHeight="1">
      <c r="C795" s="32"/>
    </row>
    <row r="796" spans="3:3" ht="30" hidden="1" customHeight="1">
      <c r="C796" s="32"/>
    </row>
    <row r="797" spans="3:3" ht="30" hidden="1" customHeight="1">
      <c r="C797" s="32"/>
    </row>
    <row r="798" spans="3:3" ht="30" hidden="1" customHeight="1">
      <c r="C798" s="32"/>
    </row>
    <row r="799" spans="3:3" ht="30" hidden="1" customHeight="1">
      <c r="C799" s="32"/>
    </row>
    <row r="800" spans="3:3" ht="30" hidden="1" customHeight="1">
      <c r="C800" s="32"/>
    </row>
    <row r="801" spans="3:3" ht="30" hidden="1" customHeight="1">
      <c r="C801" s="32"/>
    </row>
    <row r="802" spans="3:3" ht="30" hidden="1" customHeight="1">
      <c r="C802" s="32"/>
    </row>
    <row r="803" spans="3:3" ht="30" hidden="1" customHeight="1">
      <c r="C803" s="32"/>
    </row>
    <row r="804" spans="3:3" ht="30" hidden="1" customHeight="1">
      <c r="C804" s="32"/>
    </row>
    <row r="805" spans="3:3" ht="30" hidden="1" customHeight="1">
      <c r="C805" s="32"/>
    </row>
    <row r="806" spans="3:3" ht="30" hidden="1" customHeight="1">
      <c r="C806" s="32"/>
    </row>
    <row r="807" spans="3:3" ht="30" hidden="1" customHeight="1">
      <c r="C807" s="32"/>
    </row>
    <row r="808" spans="3:3" ht="30" hidden="1" customHeight="1">
      <c r="C808" s="32"/>
    </row>
    <row r="809" spans="3:3" ht="30" hidden="1" customHeight="1">
      <c r="C809" s="32"/>
    </row>
    <row r="810" spans="3:3" ht="30" hidden="1" customHeight="1">
      <c r="C810" s="32"/>
    </row>
    <row r="811" spans="3:3" ht="30" hidden="1" customHeight="1">
      <c r="C811" s="32"/>
    </row>
    <row r="812" spans="3:3" ht="30" hidden="1" customHeight="1">
      <c r="C812" s="32"/>
    </row>
    <row r="813" spans="3:3" ht="30" hidden="1" customHeight="1">
      <c r="C813" s="32"/>
    </row>
    <row r="814" spans="3:3" ht="30" hidden="1" customHeight="1">
      <c r="C814" s="32"/>
    </row>
    <row r="815" spans="3:3" ht="30" hidden="1" customHeight="1">
      <c r="C815" s="32"/>
    </row>
    <row r="816" spans="3:3" ht="30" hidden="1" customHeight="1">
      <c r="C816" s="32"/>
    </row>
    <row r="817" spans="3:3" ht="30" hidden="1" customHeight="1">
      <c r="C817" s="32"/>
    </row>
    <row r="818" spans="3:3" ht="30" hidden="1" customHeight="1">
      <c r="C818" s="32"/>
    </row>
    <row r="819" spans="3:3" ht="30" hidden="1" customHeight="1">
      <c r="C819" s="32"/>
    </row>
    <row r="820" spans="3:3" ht="30" hidden="1" customHeight="1">
      <c r="C820" s="32"/>
    </row>
    <row r="821" spans="3:3" ht="30" hidden="1" customHeight="1">
      <c r="C821" s="32"/>
    </row>
    <row r="822" spans="3:3" ht="30" hidden="1" customHeight="1">
      <c r="C822" s="32"/>
    </row>
    <row r="823" spans="3:3" ht="30" hidden="1" customHeight="1">
      <c r="C823" s="32"/>
    </row>
    <row r="824" spans="3:3" ht="30" hidden="1" customHeight="1">
      <c r="C824" s="32"/>
    </row>
    <row r="825" spans="3:3" ht="30" hidden="1" customHeight="1">
      <c r="C825" s="32"/>
    </row>
    <row r="826" spans="3:3" ht="30" hidden="1" customHeight="1">
      <c r="C826" s="32"/>
    </row>
    <row r="827" spans="3:3" ht="30" hidden="1" customHeight="1">
      <c r="C827" s="32"/>
    </row>
    <row r="828" spans="3:3" ht="30" hidden="1" customHeight="1">
      <c r="C828" s="32"/>
    </row>
    <row r="829" spans="3:3" ht="30" hidden="1" customHeight="1">
      <c r="C829" s="32"/>
    </row>
    <row r="830" spans="3:3" ht="30" hidden="1" customHeight="1">
      <c r="C830" s="32"/>
    </row>
    <row r="831" spans="3:3" ht="30" hidden="1" customHeight="1">
      <c r="C831" s="32"/>
    </row>
    <row r="832" spans="3:3" ht="30" hidden="1" customHeight="1">
      <c r="C832" s="32"/>
    </row>
    <row r="833" spans="3:3" ht="30" hidden="1" customHeight="1">
      <c r="C833" s="32"/>
    </row>
    <row r="834" spans="3:3" ht="30" hidden="1" customHeight="1">
      <c r="C834" s="32"/>
    </row>
    <row r="835" spans="3:3" ht="30" hidden="1" customHeight="1">
      <c r="C835" s="32"/>
    </row>
    <row r="836" spans="3:3" ht="30" hidden="1" customHeight="1">
      <c r="C836" s="32"/>
    </row>
    <row r="837" spans="3:3" ht="30" hidden="1" customHeight="1">
      <c r="C837" s="32"/>
    </row>
    <row r="838" spans="3:3" ht="30" hidden="1" customHeight="1">
      <c r="C838" s="32"/>
    </row>
    <row r="839" spans="3:3" ht="30" hidden="1" customHeight="1">
      <c r="C839" s="32"/>
    </row>
    <row r="840" spans="3:3" ht="30" hidden="1" customHeight="1">
      <c r="C840" s="32"/>
    </row>
    <row r="841" spans="3:3" ht="30" hidden="1" customHeight="1">
      <c r="C841" s="32"/>
    </row>
    <row r="842" spans="3:3" ht="30" hidden="1" customHeight="1">
      <c r="C842" s="32"/>
    </row>
    <row r="843" spans="3:3" ht="30" hidden="1" customHeight="1">
      <c r="C843" s="32"/>
    </row>
    <row r="844" spans="3:3" ht="30" hidden="1" customHeight="1">
      <c r="C844" s="32"/>
    </row>
    <row r="845" spans="3:3" ht="30" hidden="1" customHeight="1">
      <c r="C845" s="32"/>
    </row>
    <row r="846" spans="3:3" ht="30" hidden="1" customHeight="1">
      <c r="C846" s="32"/>
    </row>
    <row r="847" spans="3:3" ht="30" hidden="1" customHeight="1">
      <c r="C847" s="32"/>
    </row>
    <row r="848" spans="3:3" ht="30" hidden="1" customHeight="1">
      <c r="C848" s="32"/>
    </row>
    <row r="849" spans="3:3" ht="30" hidden="1" customHeight="1">
      <c r="C849" s="32"/>
    </row>
    <row r="850" spans="3:3" ht="30" hidden="1" customHeight="1">
      <c r="C850" s="32"/>
    </row>
    <row r="851" spans="3:3" ht="30" hidden="1" customHeight="1">
      <c r="C851" s="32"/>
    </row>
    <row r="852" spans="3:3" ht="30" hidden="1" customHeight="1">
      <c r="C852" s="32"/>
    </row>
    <row r="853" spans="3:3" ht="30" hidden="1" customHeight="1">
      <c r="C853" s="32"/>
    </row>
    <row r="854" spans="3:3" ht="30" hidden="1" customHeight="1">
      <c r="C854" s="32"/>
    </row>
    <row r="855" spans="3:3" ht="30" hidden="1" customHeight="1">
      <c r="C855" s="32"/>
    </row>
    <row r="856" spans="3:3" ht="30" hidden="1" customHeight="1">
      <c r="C856" s="32"/>
    </row>
    <row r="857" spans="3:3" ht="30" hidden="1" customHeight="1">
      <c r="C857" s="32"/>
    </row>
    <row r="858" spans="3:3" ht="30" hidden="1" customHeight="1">
      <c r="C858" s="32"/>
    </row>
    <row r="859" spans="3:3" ht="30" hidden="1" customHeight="1">
      <c r="C859" s="32"/>
    </row>
    <row r="860" spans="3:3" ht="30" hidden="1" customHeight="1">
      <c r="C860" s="32"/>
    </row>
    <row r="861" spans="3:3" ht="30" hidden="1" customHeight="1">
      <c r="C861" s="32"/>
    </row>
    <row r="862" spans="3:3" ht="30" hidden="1" customHeight="1">
      <c r="C862" s="32"/>
    </row>
    <row r="863" spans="3:3" ht="30" hidden="1" customHeight="1">
      <c r="C863" s="32"/>
    </row>
    <row r="864" spans="3:3" ht="30" hidden="1" customHeight="1">
      <c r="C864" s="32"/>
    </row>
    <row r="865" spans="3:3" ht="30" hidden="1" customHeight="1">
      <c r="C865" s="32"/>
    </row>
    <row r="866" spans="3:3" ht="30" hidden="1" customHeight="1">
      <c r="C866" s="32"/>
    </row>
    <row r="867" spans="3:3" ht="30" hidden="1" customHeight="1">
      <c r="C867" s="32"/>
    </row>
    <row r="868" spans="3:3" ht="30" hidden="1" customHeight="1">
      <c r="C868" s="32"/>
    </row>
    <row r="869" spans="3:3" ht="30" hidden="1" customHeight="1">
      <c r="C869" s="32"/>
    </row>
    <row r="870" spans="3:3" ht="30" hidden="1" customHeight="1">
      <c r="C870" s="32"/>
    </row>
    <row r="871" spans="3:3" ht="30" hidden="1" customHeight="1">
      <c r="C871" s="32"/>
    </row>
    <row r="872" spans="3:3" ht="30" hidden="1" customHeight="1">
      <c r="C872" s="32"/>
    </row>
    <row r="873" spans="3:3" ht="30" hidden="1" customHeight="1">
      <c r="C873" s="32"/>
    </row>
    <row r="874" spans="3:3" ht="30" hidden="1" customHeight="1">
      <c r="C874" s="32"/>
    </row>
    <row r="875" spans="3:3" ht="30" hidden="1" customHeight="1">
      <c r="C875" s="32"/>
    </row>
    <row r="876" spans="3:3" ht="30" hidden="1" customHeight="1">
      <c r="C876" s="32"/>
    </row>
    <row r="877" spans="3:3" ht="30" hidden="1" customHeight="1">
      <c r="C877" s="32"/>
    </row>
    <row r="878" spans="3:3" ht="30" hidden="1" customHeight="1">
      <c r="C878" s="32"/>
    </row>
    <row r="879" spans="3:3" ht="30" hidden="1" customHeight="1">
      <c r="C879" s="32"/>
    </row>
    <row r="880" spans="3:3" ht="30" hidden="1" customHeight="1">
      <c r="C880" s="32"/>
    </row>
    <row r="881" spans="3:3" ht="30" hidden="1" customHeight="1">
      <c r="C881" s="32"/>
    </row>
    <row r="882" spans="3:3" ht="30" hidden="1" customHeight="1">
      <c r="C882" s="32"/>
    </row>
    <row r="883" spans="3:3" ht="30" hidden="1" customHeight="1">
      <c r="C883" s="32"/>
    </row>
    <row r="884" spans="3:3" ht="30" hidden="1" customHeight="1">
      <c r="C884" s="32"/>
    </row>
    <row r="885" spans="3:3" ht="30" hidden="1" customHeight="1">
      <c r="C885" s="32"/>
    </row>
    <row r="886" spans="3:3" ht="30" hidden="1" customHeight="1">
      <c r="C886" s="32"/>
    </row>
    <row r="887" spans="3:3" ht="30" hidden="1" customHeight="1">
      <c r="C887" s="32"/>
    </row>
    <row r="888" spans="3:3" ht="30" hidden="1" customHeight="1">
      <c r="C888" s="32"/>
    </row>
    <row r="889" spans="3:3" ht="30" hidden="1" customHeight="1">
      <c r="C889" s="32"/>
    </row>
    <row r="890" spans="3:3" ht="30" hidden="1" customHeight="1">
      <c r="C890" s="32"/>
    </row>
    <row r="891" spans="3:3" ht="30" hidden="1" customHeight="1">
      <c r="C891" s="32"/>
    </row>
    <row r="892" spans="3:3" ht="30" hidden="1" customHeight="1">
      <c r="C892" s="32"/>
    </row>
    <row r="893" spans="3:3" ht="30" hidden="1" customHeight="1">
      <c r="C893" s="32"/>
    </row>
    <row r="894" spans="3:3" ht="30" hidden="1" customHeight="1">
      <c r="C894" s="32"/>
    </row>
    <row r="895" spans="3:3" ht="30" hidden="1" customHeight="1">
      <c r="C895" s="32"/>
    </row>
    <row r="896" spans="3:3" ht="30" hidden="1" customHeight="1">
      <c r="C896" s="32"/>
    </row>
    <row r="897" spans="3:3" ht="30" hidden="1" customHeight="1">
      <c r="C897" s="32"/>
    </row>
    <row r="898" spans="3:3" ht="30" hidden="1" customHeight="1">
      <c r="C898" s="32"/>
    </row>
    <row r="899" spans="3:3" ht="30" hidden="1" customHeight="1">
      <c r="C899" s="32"/>
    </row>
    <row r="900" spans="3:3" ht="30" hidden="1" customHeight="1">
      <c r="C900" s="32"/>
    </row>
    <row r="901" spans="3:3" ht="30" hidden="1" customHeight="1">
      <c r="C901" s="32"/>
    </row>
    <row r="902" spans="3:3" ht="30" hidden="1" customHeight="1">
      <c r="C902" s="32"/>
    </row>
    <row r="903" spans="3:3" ht="30" hidden="1" customHeight="1">
      <c r="C903" s="32"/>
    </row>
    <row r="904" spans="3:3" ht="30" hidden="1" customHeight="1">
      <c r="C904" s="32"/>
    </row>
    <row r="905" spans="3:3" ht="30" hidden="1" customHeight="1">
      <c r="C905" s="32"/>
    </row>
    <row r="906" spans="3:3" ht="30" hidden="1" customHeight="1">
      <c r="C906" s="32"/>
    </row>
    <row r="907" spans="3:3" ht="30" hidden="1" customHeight="1">
      <c r="C907" s="32"/>
    </row>
    <row r="908" spans="3:3" ht="30" hidden="1" customHeight="1">
      <c r="C908" s="32"/>
    </row>
    <row r="909" spans="3:3" ht="30" hidden="1" customHeight="1">
      <c r="C909" s="32"/>
    </row>
    <row r="910" spans="3:3" ht="30" hidden="1" customHeight="1">
      <c r="C910" s="32"/>
    </row>
    <row r="911" spans="3:3" ht="30" hidden="1" customHeight="1">
      <c r="C911" s="32"/>
    </row>
    <row r="912" spans="3:3" ht="30" hidden="1" customHeight="1">
      <c r="C912" s="32"/>
    </row>
    <row r="913" spans="3:3" ht="30" hidden="1" customHeight="1">
      <c r="C913" s="32"/>
    </row>
    <row r="914" spans="3:3" ht="30" hidden="1" customHeight="1">
      <c r="C914" s="32"/>
    </row>
    <row r="915" spans="3:3" ht="30" hidden="1" customHeight="1">
      <c r="C915" s="32"/>
    </row>
    <row r="916" spans="3:3" ht="30" hidden="1" customHeight="1">
      <c r="C916" s="32"/>
    </row>
    <row r="917" spans="3:3" ht="30" hidden="1" customHeight="1">
      <c r="C917" s="32"/>
    </row>
    <row r="918" spans="3:3" ht="30" hidden="1" customHeight="1">
      <c r="C918" s="32"/>
    </row>
    <row r="919" spans="3:3" ht="30" hidden="1" customHeight="1">
      <c r="C919" s="32"/>
    </row>
    <row r="920" spans="3:3" ht="30" hidden="1" customHeight="1">
      <c r="C920" s="32"/>
    </row>
    <row r="921" spans="3:3" ht="30" hidden="1" customHeight="1">
      <c r="C921" s="32"/>
    </row>
    <row r="922" spans="3:3" ht="30" hidden="1" customHeight="1">
      <c r="C922" s="32"/>
    </row>
    <row r="923" spans="3:3" ht="30" hidden="1" customHeight="1">
      <c r="C923" s="32"/>
    </row>
    <row r="924" spans="3:3" ht="30" hidden="1" customHeight="1">
      <c r="C924" s="32"/>
    </row>
    <row r="925" spans="3:3" ht="30" hidden="1" customHeight="1">
      <c r="C925" s="32"/>
    </row>
    <row r="926" spans="3:3" ht="30" hidden="1" customHeight="1">
      <c r="C926" s="32"/>
    </row>
    <row r="927" spans="3:3" ht="30" hidden="1" customHeight="1">
      <c r="C927" s="32"/>
    </row>
    <row r="928" spans="3:3" ht="30" hidden="1" customHeight="1">
      <c r="C928" s="32"/>
    </row>
    <row r="929" spans="3:3" ht="30" hidden="1" customHeight="1">
      <c r="C929" s="32"/>
    </row>
    <row r="930" spans="3:3" ht="30" hidden="1" customHeight="1">
      <c r="C930" s="32"/>
    </row>
    <row r="931" spans="3:3" ht="30" hidden="1" customHeight="1">
      <c r="C931" s="32"/>
    </row>
    <row r="932" spans="3:3" ht="30" hidden="1" customHeight="1">
      <c r="C932" s="32"/>
    </row>
    <row r="933" spans="3:3" ht="30" hidden="1" customHeight="1">
      <c r="C933" s="32"/>
    </row>
    <row r="934" spans="3:3" ht="30" hidden="1" customHeight="1">
      <c r="C934" s="32"/>
    </row>
    <row r="935" spans="3:3" ht="30" hidden="1" customHeight="1">
      <c r="C935" s="32"/>
    </row>
    <row r="936" spans="3:3" ht="30" hidden="1" customHeight="1">
      <c r="C936" s="32"/>
    </row>
    <row r="937" spans="3:3" ht="30" hidden="1" customHeight="1">
      <c r="C937" s="32"/>
    </row>
    <row r="938" spans="3:3" ht="30" hidden="1" customHeight="1">
      <c r="C938" s="32"/>
    </row>
    <row r="939" spans="3:3" ht="30" hidden="1" customHeight="1">
      <c r="C939" s="32"/>
    </row>
    <row r="940" spans="3:3" ht="30" hidden="1" customHeight="1">
      <c r="C940" s="32"/>
    </row>
    <row r="941" spans="3:3" ht="30" hidden="1" customHeight="1">
      <c r="C941" s="32"/>
    </row>
    <row r="942" spans="3:3" ht="30" hidden="1" customHeight="1">
      <c r="C942" s="32"/>
    </row>
    <row r="943" spans="3:3" ht="30" hidden="1" customHeight="1">
      <c r="C943" s="32"/>
    </row>
    <row r="944" spans="3:3" ht="30" hidden="1" customHeight="1">
      <c r="C944" s="32"/>
    </row>
    <row r="945" spans="3:3" ht="30" hidden="1" customHeight="1">
      <c r="C945" s="32"/>
    </row>
    <row r="946" spans="3:3" ht="30" hidden="1" customHeight="1">
      <c r="C946" s="32"/>
    </row>
    <row r="947" spans="3:3" ht="30" hidden="1" customHeight="1">
      <c r="C947" s="32"/>
    </row>
    <row r="948" spans="3:3" ht="30" hidden="1" customHeight="1">
      <c r="C948" s="32"/>
    </row>
    <row r="949" spans="3:3" ht="30" hidden="1" customHeight="1">
      <c r="C949" s="32"/>
    </row>
    <row r="950" spans="3:3" ht="30" hidden="1" customHeight="1">
      <c r="C950" s="32"/>
    </row>
    <row r="951" spans="3:3" ht="30" hidden="1" customHeight="1">
      <c r="C951" s="32"/>
    </row>
    <row r="952" spans="3:3" ht="30" hidden="1" customHeight="1">
      <c r="C952" s="32"/>
    </row>
    <row r="953" spans="3:3" ht="30" hidden="1" customHeight="1">
      <c r="C953" s="32"/>
    </row>
    <row r="954" spans="3:3" ht="30" hidden="1" customHeight="1">
      <c r="C954" s="32"/>
    </row>
    <row r="955" spans="3:3" ht="30" hidden="1" customHeight="1">
      <c r="C955" s="32"/>
    </row>
    <row r="956" spans="3:3" ht="30" hidden="1" customHeight="1">
      <c r="C956" s="32"/>
    </row>
    <row r="957" spans="3:3" ht="30" hidden="1" customHeight="1">
      <c r="C957" s="32"/>
    </row>
    <row r="958" spans="3:3" ht="30" hidden="1" customHeight="1">
      <c r="C958" s="32"/>
    </row>
    <row r="959" spans="3:3" ht="30" hidden="1" customHeight="1">
      <c r="C959" s="32"/>
    </row>
    <row r="960" spans="3:3" ht="30" hidden="1" customHeight="1">
      <c r="C960" s="32"/>
    </row>
    <row r="961" spans="3:3" ht="30" hidden="1" customHeight="1">
      <c r="C961" s="32"/>
    </row>
    <row r="962" spans="3:3" ht="30" hidden="1" customHeight="1">
      <c r="C962" s="32"/>
    </row>
    <row r="963" spans="3:3" ht="30" hidden="1" customHeight="1">
      <c r="C963" s="32"/>
    </row>
    <row r="964" spans="3:3" ht="30" hidden="1" customHeight="1">
      <c r="C964" s="32"/>
    </row>
    <row r="965" spans="3:3" ht="30" hidden="1" customHeight="1">
      <c r="C965" s="32"/>
    </row>
    <row r="966" spans="3:3" ht="30" hidden="1" customHeight="1">
      <c r="C966" s="32"/>
    </row>
    <row r="967" spans="3:3" ht="30" hidden="1" customHeight="1">
      <c r="C967" s="32"/>
    </row>
    <row r="968" spans="3:3" ht="30" hidden="1" customHeight="1">
      <c r="C968" s="32"/>
    </row>
    <row r="969" spans="3:3" ht="30" hidden="1" customHeight="1">
      <c r="C969" s="32"/>
    </row>
    <row r="970" spans="3:3" ht="30" hidden="1" customHeight="1">
      <c r="C970" s="32"/>
    </row>
    <row r="971" spans="3:3" ht="30" hidden="1" customHeight="1">
      <c r="C971" s="32"/>
    </row>
    <row r="972" spans="3:3" ht="30" hidden="1" customHeight="1">
      <c r="C972" s="32"/>
    </row>
    <row r="973" spans="3:3" ht="30" hidden="1" customHeight="1">
      <c r="C973" s="32"/>
    </row>
    <row r="974" spans="3:3" ht="30" hidden="1" customHeight="1">
      <c r="C974" s="32"/>
    </row>
    <row r="975" spans="3:3" ht="30" hidden="1" customHeight="1">
      <c r="C975" s="32"/>
    </row>
    <row r="976" spans="3:3" ht="30" hidden="1" customHeight="1">
      <c r="C976" s="32"/>
    </row>
    <row r="977" spans="3:3" ht="30" hidden="1" customHeight="1">
      <c r="C977" s="32"/>
    </row>
    <row r="978" spans="3:3" ht="30" hidden="1" customHeight="1">
      <c r="C978" s="32"/>
    </row>
    <row r="979" spans="3:3" ht="30" hidden="1" customHeight="1">
      <c r="C979" s="32"/>
    </row>
    <row r="980" spans="3:3" ht="30" hidden="1" customHeight="1">
      <c r="C980" s="32"/>
    </row>
    <row r="981" spans="3:3" ht="30" hidden="1" customHeight="1">
      <c r="C981" s="32"/>
    </row>
    <row r="982" spans="3:3" ht="30" hidden="1" customHeight="1">
      <c r="C982" s="32"/>
    </row>
    <row r="983" spans="3:3" ht="30" hidden="1" customHeight="1">
      <c r="C983" s="32"/>
    </row>
    <row r="984" spans="3:3" ht="30" hidden="1" customHeight="1">
      <c r="C984" s="32"/>
    </row>
    <row r="985" spans="3:3" ht="30" hidden="1" customHeight="1">
      <c r="C985" s="32"/>
    </row>
    <row r="986" spans="3:3" ht="30" hidden="1" customHeight="1">
      <c r="C986" s="32"/>
    </row>
    <row r="987" spans="3:3" ht="30" hidden="1" customHeight="1">
      <c r="C987" s="32"/>
    </row>
    <row r="988" spans="3:3" ht="30" hidden="1" customHeight="1">
      <c r="C988" s="32"/>
    </row>
    <row r="989" spans="3:3" ht="30" hidden="1" customHeight="1">
      <c r="C989" s="32"/>
    </row>
    <row r="990" spans="3:3" ht="30" hidden="1" customHeight="1">
      <c r="C990" s="32"/>
    </row>
    <row r="991" spans="3:3" ht="30" hidden="1" customHeight="1">
      <c r="C991" s="32"/>
    </row>
    <row r="992" spans="3:3" ht="30" hidden="1" customHeight="1">
      <c r="C992" s="32"/>
    </row>
    <row r="993" spans="3:4" ht="30" hidden="1" customHeight="1">
      <c r="C993" s="32"/>
    </row>
    <row r="994" spans="3:4" ht="30" hidden="1" customHeight="1">
      <c r="C994" s="32"/>
    </row>
    <row r="995" spans="3:4" ht="30" hidden="1" customHeight="1">
      <c r="C995" s="32"/>
    </row>
    <row r="996" spans="3:4" ht="30" hidden="1" customHeight="1">
      <c r="C996" s="32"/>
    </row>
    <row r="997" spans="3:4" ht="30" hidden="1" customHeight="1">
      <c r="C997" s="32"/>
    </row>
    <row r="998" spans="3:4" ht="30" hidden="1" customHeight="1">
      <c r="C998" s="32"/>
    </row>
    <row r="999" spans="3:4" ht="30" hidden="1" customHeight="1">
      <c r="C999" s="32"/>
    </row>
    <row r="1000" spans="3:4" ht="30" hidden="1" customHeight="1">
      <c r="C1000" s="32"/>
    </row>
    <row r="1001" spans="3:4" ht="30" hidden="1" customHeight="1">
      <c r="C1001" s="32"/>
    </row>
    <row r="1002" spans="3:4" ht="30" hidden="1" customHeight="1">
      <c r="C1002" s="32"/>
    </row>
    <row r="1003" spans="3:4" ht="30" hidden="1" customHeight="1">
      <c r="C1003" s="32"/>
    </row>
    <row r="1004" spans="3:4" ht="30" hidden="1" customHeight="1">
      <c r="C1004" s="32"/>
      <c r="D1004" s="26" t="s">
        <v>5</v>
      </c>
    </row>
    <row r="1005" spans="3:4" ht="15.75" customHeight="1"/>
  </sheetData>
  <sheetProtection formatCells="0" formatColumns="0" formatRows="0" selectLockedCells="1"/>
  <mergeCells count="4">
    <mergeCell ref="D8:J8"/>
    <mergeCell ref="D10:J10"/>
    <mergeCell ref="D12:J12"/>
    <mergeCell ref="D14:J1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2"/>
  <dimension ref="A1:AI77"/>
  <sheetViews>
    <sheetView showGridLines="0" showZeros="0" tabSelected="1" zoomScaleNormal="100" workbookViewId="0">
      <selection activeCell="X19" sqref="X19"/>
    </sheetView>
  </sheetViews>
  <sheetFormatPr defaultRowHeight="15"/>
  <cols>
    <col min="1" max="20" width="9.28515625" customWidth="1"/>
    <col min="21" max="21" width="5.140625" customWidth="1"/>
    <col min="22" max="22" width="3.7109375" customWidth="1"/>
    <col min="23" max="35" width="9.140625" style="40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8">
      <c r="A5" s="2"/>
      <c r="B5" s="2"/>
      <c r="C5" s="2"/>
      <c r="D5" s="2"/>
      <c r="E5" s="2"/>
      <c r="F5" s="2"/>
      <c r="G5" s="2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8">
      <c r="A6" s="2"/>
      <c r="B6" s="2"/>
      <c r="C6" s="2"/>
      <c r="D6" s="2"/>
      <c r="E6" s="2"/>
      <c r="F6" s="2"/>
      <c r="G6" s="2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8">
      <c r="A7" s="2"/>
      <c r="B7" s="2"/>
      <c r="C7" s="2"/>
      <c r="D7" s="2"/>
      <c r="E7" s="2"/>
      <c r="F7" s="2"/>
      <c r="G7" s="2"/>
      <c r="H7" s="2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8">
      <c r="A8" s="2"/>
      <c r="B8" s="2"/>
      <c r="C8" s="2"/>
      <c r="D8" s="2"/>
      <c r="E8" s="2"/>
      <c r="F8" s="2"/>
      <c r="G8" s="2"/>
      <c r="H8" s="2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8">
      <c r="A9" s="2"/>
      <c r="B9" s="2"/>
      <c r="C9" s="2"/>
      <c r="D9" s="2"/>
      <c r="E9" s="2"/>
      <c r="F9" s="2"/>
      <c r="G9" s="2"/>
      <c r="H9" s="2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8">
      <c r="A10" s="2"/>
      <c r="B10" s="2"/>
      <c r="C10" s="2"/>
      <c r="D10" s="2"/>
      <c r="E10" s="2"/>
      <c r="F10" s="2"/>
      <c r="G10" s="2"/>
      <c r="H10" s="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8">
      <c r="A11" s="2"/>
      <c r="B11" s="2"/>
      <c r="C11" s="2"/>
      <c r="D11" s="2"/>
      <c r="E11" s="2"/>
      <c r="F11" s="2"/>
      <c r="G11" s="2"/>
      <c r="H11" s="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X11" s="50"/>
      <c r="Y11" s="50"/>
      <c r="Z11" s="50"/>
      <c r="AA11" s="50"/>
      <c r="AB11" s="50"/>
    </row>
    <row r="12" spans="1:28">
      <c r="A12" s="2"/>
      <c r="B12" s="2"/>
      <c r="C12" s="2"/>
      <c r="D12" s="2"/>
      <c r="E12" s="2"/>
      <c r="F12" s="2"/>
      <c r="G12" s="2"/>
      <c r="H12" s="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X12" s="50"/>
      <c r="Y12" s="50"/>
      <c r="Z12" s="50"/>
      <c r="AA12" s="50"/>
      <c r="AB12" s="50"/>
    </row>
    <row r="13" spans="1:28">
      <c r="A13" s="2"/>
      <c r="B13" s="2"/>
      <c r="C13" s="2"/>
      <c r="D13" s="2"/>
      <c r="E13" s="2"/>
      <c r="F13" s="2"/>
      <c r="G13" s="2"/>
      <c r="H13" s="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X13" s="50"/>
      <c r="Y13" s="50" t="str">
        <f ca="1">'CONFIGURAÇÃO E-MAIL'!M8</f>
        <v>OUT</v>
      </c>
      <c r="Z13" s="50">
        <f ca="1">'CONFIGURAÇÃO E-MAIL'!N8</f>
        <v>2021</v>
      </c>
      <c r="AA13" s="50" t="str">
        <f ca="1">CONCATENATE(Y13,"-",Z13)</f>
        <v>OUT-2021</v>
      </c>
      <c r="AB13" s="50"/>
    </row>
    <row r="14" spans="1:28">
      <c r="A14" s="2"/>
      <c r="B14" s="2"/>
      <c r="C14" s="2"/>
      <c r="D14" s="2"/>
      <c r="E14" s="2"/>
      <c r="F14" s="2"/>
      <c r="G14" s="2"/>
      <c r="H14" s="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X14" s="50"/>
      <c r="Y14" s="50"/>
      <c r="Z14" s="50"/>
      <c r="AA14" s="50"/>
      <c r="AB14" s="50"/>
    </row>
    <row r="15" spans="1:28">
      <c r="A15" s="2"/>
      <c r="B15" s="2"/>
      <c r="C15" s="2"/>
      <c r="D15" s="2"/>
      <c r="E15" s="2"/>
      <c r="F15" s="2"/>
      <c r="G15" s="2"/>
      <c r="H15" s="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X15" s="50"/>
      <c r="Y15" s="50"/>
      <c r="Z15" s="50"/>
      <c r="AA15" s="50"/>
      <c r="AB15" s="50"/>
    </row>
    <row r="16" spans="1:28">
      <c r="A16" s="2"/>
      <c r="B16" s="2"/>
      <c r="C16" s="2"/>
      <c r="D16" s="2"/>
      <c r="E16" s="2"/>
      <c r="F16" s="2"/>
      <c r="G16" s="2"/>
      <c r="H16" s="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>
      <c r="A17" s="2"/>
      <c r="B17" s="2"/>
      <c r="C17" s="2"/>
      <c r="D17" s="2"/>
      <c r="E17" s="2"/>
      <c r="F17" s="2"/>
      <c r="G17" s="2"/>
      <c r="H17" s="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>
      <c r="A18" s="2"/>
      <c r="B18" s="2"/>
      <c r="C18" s="2"/>
      <c r="D18" s="2"/>
      <c r="E18" s="2"/>
      <c r="F18" s="2"/>
      <c r="G18" s="2"/>
      <c r="H18" s="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>
      <c r="A19" s="2"/>
      <c r="B19" s="2"/>
      <c r="C19" s="2"/>
      <c r="D19" s="2"/>
      <c r="E19" s="2"/>
      <c r="F19" s="2"/>
      <c r="G19" s="2"/>
      <c r="H19" s="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>
      <c r="A20" s="2"/>
      <c r="B20" s="2"/>
      <c r="C20" s="2"/>
      <c r="D20" s="2"/>
      <c r="E20" s="2"/>
      <c r="F20" s="2"/>
      <c r="G20" s="2"/>
      <c r="H20" s="2"/>
      <c r="I20" s="2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>
      <c r="A21" s="2"/>
      <c r="B21" s="2"/>
      <c r="C21" s="2"/>
      <c r="D21" s="2"/>
      <c r="E21" s="2"/>
      <c r="F21" s="2"/>
      <c r="G21" s="2"/>
      <c r="H21" s="2"/>
      <c r="I21" s="2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2"/>
      <c r="B22" s="2"/>
      <c r="C22" s="2"/>
      <c r="D22" s="2"/>
      <c r="E22" s="2"/>
      <c r="F22" s="2"/>
      <c r="G22" s="2"/>
      <c r="H22" s="2"/>
      <c r="I22" s="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2"/>
      <c r="B23" s="2"/>
      <c r="C23" s="2"/>
      <c r="D23" s="2"/>
      <c r="E23" s="2"/>
      <c r="F23" s="2"/>
      <c r="G23" s="2"/>
      <c r="H23" s="2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>
      <c r="A24" s="2"/>
      <c r="B24" s="2"/>
      <c r="C24" s="2"/>
      <c r="D24" s="2"/>
      <c r="E24" s="2"/>
      <c r="F24" s="2"/>
      <c r="G24" s="2"/>
      <c r="H24" s="2"/>
      <c r="I24" s="2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>
      <c r="A25" s="2"/>
      <c r="B25" s="2"/>
      <c r="C25" s="2"/>
      <c r="D25" s="2"/>
      <c r="E25" s="2"/>
      <c r="F25" s="2"/>
      <c r="G25" s="2"/>
      <c r="H25" s="2"/>
      <c r="I25" s="2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>
      <c r="A26" s="2"/>
      <c r="B26" s="2"/>
      <c r="C26" s="2"/>
      <c r="D26" s="2"/>
      <c r="E26" s="2"/>
      <c r="F26" s="2"/>
      <c r="G26" s="2"/>
      <c r="H26" s="2"/>
      <c r="I26" s="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>
      <c r="A27" s="2"/>
      <c r="B27" s="2"/>
      <c r="C27" s="2"/>
      <c r="D27" s="2"/>
      <c r="E27" s="2"/>
      <c r="F27" s="2"/>
      <c r="G27" s="2"/>
      <c r="H27" s="2"/>
      <c r="I27" s="2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>
      <c r="A28" s="2"/>
      <c r="B28" s="2"/>
      <c r="C28" s="2"/>
      <c r="D28" s="2"/>
      <c r="E28" s="2"/>
      <c r="F28" s="2"/>
      <c r="G28" s="2"/>
      <c r="H28" s="2"/>
      <c r="I28" s="2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>
      <c r="A29" s="2"/>
      <c r="B29" s="2"/>
      <c r="C29" s="2"/>
      <c r="D29" s="2"/>
      <c r="E29" s="2"/>
      <c r="F29" s="2"/>
      <c r="G29" s="2"/>
      <c r="H29" s="2"/>
      <c r="I29" s="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>
      <c r="A30" s="2"/>
      <c r="B30" s="2"/>
      <c r="C30" s="2"/>
      <c r="D30" s="2"/>
      <c r="E30" s="2"/>
      <c r="F30" s="2"/>
      <c r="G30" s="2"/>
      <c r="H30" s="2"/>
      <c r="I30" s="2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>
      <c r="A31" s="2"/>
      <c r="B31" s="2"/>
      <c r="C31" s="2"/>
      <c r="D31" s="2"/>
      <c r="E31" s="2"/>
      <c r="F31" s="2"/>
      <c r="G31" s="2"/>
      <c r="H31" s="2"/>
      <c r="I31" s="2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>
      <c r="A32" s="2"/>
      <c r="B32" s="2"/>
      <c r="C32" s="2"/>
      <c r="D32" s="2"/>
      <c r="E32" s="2"/>
      <c r="F32" s="2"/>
      <c r="G32" s="2"/>
      <c r="H32" s="2"/>
      <c r="I32" s="2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>
      <c r="A33" s="2"/>
      <c r="B33" s="2"/>
      <c r="C33" s="2"/>
      <c r="D33" s="2"/>
      <c r="E33" s="2"/>
      <c r="F33" s="2"/>
      <c r="G33" s="2"/>
      <c r="H33" s="2"/>
      <c r="I33" s="2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>
      <c r="A34" s="2"/>
      <c r="B34" s="2"/>
      <c r="C34" s="2"/>
      <c r="D34" s="2"/>
      <c r="E34" s="2"/>
      <c r="F34" s="2"/>
      <c r="G34" s="2"/>
      <c r="H34" s="2"/>
      <c r="I34" s="2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>
      <c r="A35" s="2"/>
      <c r="B35" s="2"/>
      <c r="C35" s="2"/>
      <c r="D35" s="2"/>
      <c r="E35" s="2"/>
      <c r="F35" s="2"/>
      <c r="G35" s="2"/>
      <c r="H35" s="2"/>
      <c r="I35" s="2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>
      <c r="A36" s="2"/>
      <c r="B36" s="2"/>
      <c r="C36" s="2"/>
      <c r="D36" s="2"/>
      <c r="E36" s="2"/>
      <c r="F36" s="2"/>
      <c r="G36" s="2"/>
      <c r="H36" s="2"/>
      <c r="I36" s="2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>
      <c r="A37" s="2"/>
      <c r="B37" s="2"/>
      <c r="C37" s="2"/>
      <c r="D37" s="2"/>
      <c r="E37" s="2"/>
      <c r="F37" s="2"/>
      <c r="G37" s="2"/>
      <c r="H37" s="2"/>
      <c r="I37" s="2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>
      <c r="A38" s="2"/>
      <c r="B38" s="2"/>
      <c r="C38" s="2"/>
      <c r="D38" s="2"/>
      <c r="E38" s="2"/>
      <c r="F38" s="2"/>
      <c r="G38" s="2"/>
      <c r="H38" s="2"/>
      <c r="I38" s="2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>
      <c r="A39" s="2"/>
      <c r="B39" s="2"/>
      <c r="C39" s="2"/>
      <c r="D39" s="2"/>
      <c r="E39" s="2"/>
      <c r="F39" s="2"/>
      <c r="G39" s="2"/>
      <c r="H39" s="2"/>
      <c r="I39" s="2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>
      <c r="A40" s="2"/>
      <c r="B40" s="2"/>
      <c r="C40" s="2"/>
      <c r="D40" s="2"/>
      <c r="E40" s="2"/>
      <c r="F40" s="2"/>
      <c r="G40" s="2"/>
      <c r="H40" s="2"/>
      <c r="I40" s="2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>
      <c r="A41" s="2"/>
      <c r="B41" s="2"/>
      <c r="C41" s="2"/>
      <c r="D41" s="2"/>
      <c r="E41" s="2"/>
      <c r="F41" s="2"/>
      <c r="G41" s="2"/>
      <c r="H41" s="2"/>
      <c r="I41" s="2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>
      <c r="A42" s="2"/>
      <c r="B42" s="2"/>
      <c r="C42" s="2"/>
      <c r="D42" s="2"/>
      <c r="E42" s="2"/>
      <c r="F42" s="2"/>
      <c r="G42" s="2"/>
      <c r="H42" s="2"/>
      <c r="I42" s="2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>
      <c r="A43" s="2"/>
      <c r="B43" s="2"/>
      <c r="C43" s="2"/>
      <c r="D43" s="2"/>
      <c r="E43" s="2"/>
      <c r="F43" s="2"/>
      <c r="G43" s="2"/>
      <c r="H43" s="2"/>
      <c r="I43" s="2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>
      <c r="A44" s="2"/>
      <c r="B44" s="2"/>
      <c r="C44" s="2"/>
      <c r="D44" s="2"/>
      <c r="E44" s="2"/>
      <c r="F44" s="2"/>
      <c r="G44" s="2"/>
      <c r="H44" s="2"/>
      <c r="I44" s="2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>
      <c r="A45" s="2"/>
      <c r="B45" s="2"/>
      <c r="C45" s="2"/>
      <c r="D45" s="2"/>
      <c r="E45" s="2"/>
      <c r="F45" s="2"/>
      <c r="G45" s="2"/>
      <c r="H45" s="2"/>
      <c r="I45" s="2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>
      <c r="A46" s="2"/>
      <c r="B46" s="2"/>
      <c r="C46" s="2"/>
      <c r="D46" s="2"/>
      <c r="E46" s="2"/>
      <c r="F46" s="2"/>
      <c r="G46" s="2"/>
      <c r="H46" s="2"/>
      <c r="I46" s="2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>
      <c r="A47" s="2"/>
      <c r="B47" s="2"/>
      <c r="C47" s="2"/>
      <c r="D47" s="2"/>
      <c r="E47" s="2"/>
      <c r="F47" s="2"/>
      <c r="G47" s="2"/>
      <c r="H47" s="2"/>
      <c r="I47" s="2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>
      <c r="A48" s="2"/>
      <c r="B48" s="2"/>
      <c r="C48" s="2"/>
      <c r="D48" s="2"/>
      <c r="E48" s="2"/>
      <c r="F48" s="2"/>
      <c r="G48" s="2"/>
      <c r="H48" s="2"/>
      <c r="I48" s="2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>
      <c r="A49" s="2"/>
      <c r="B49" s="2"/>
      <c r="C49" s="2"/>
      <c r="D49" s="2"/>
      <c r="E49" s="2"/>
      <c r="F49" s="2"/>
      <c r="G49" s="2"/>
      <c r="H49" s="2"/>
      <c r="I49" s="2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2"/>
      <c r="B50" s="2"/>
      <c r="C50" s="2"/>
      <c r="D50" s="2"/>
      <c r="E50" s="2"/>
      <c r="F50" s="2"/>
      <c r="G50" s="2"/>
      <c r="H50" s="2"/>
      <c r="I50" s="2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>
      <c r="A51" s="2"/>
      <c r="B51" s="2"/>
      <c r="C51" s="2"/>
      <c r="D51" s="2"/>
      <c r="E51" s="2"/>
      <c r="F51" s="2"/>
      <c r="G51" s="2"/>
      <c r="H51" s="2"/>
      <c r="I51" s="2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>
      <c r="A52" s="2"/>
      <c r="B52" s="2"/>
      <c r="C52" s="2"/>
      <c r="D52" s="2"/>
      <c r="E52" s="2"/>
      <c r="F52" s="2"/>
      <c r="G52" s="2"/>
      <c r="H52" s="2"/>
      <c r="I52" s="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>
      <c r="A77" s="1"/>
      <c r="B77" s="1"/>
      <c r="C77" s="1"/>
      <c r="D77" s="1"/>
      <c r="E77" s="39" t="s">
        <v>13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</sheetData>
  <pageMargins left="0.511811024" right="0.511811024" top="0.78740157499999996" bottom="0.78740157499999996" header="0.31496062000000002" footer="0.31496062000000002"/>
  <pageSetup paperSize="9" scale="46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3:N64"/>
  <sheetViews>
    <sheetView showGridLines="0" zoomScale="115" zoomScaleNormal="115" workbookViewId="0">
      <selection activeCell="M7" sqref="M7"/>
    </sheetView>
  </sheetViews>
  <sheetFormatPr defaultRowHeight="15"/>
  <cols>
    <col min="1" max="1" width="10" customWidth="1"/>
    <col min="2" max="2" width="11.42578125" customWidth="1"/>
    <col min="4" max="4" width="6.85546875" customWidth="1"/>
    <col min="5" max="5" width="9" customWidth="1"/>
    <col min="7" max="7" width="13.7109375" bestFit="1" customWidth="1"/>
    <col min="8" max="8" width="9" customWidth="1"/>
    <col min="9" max="9" width="11.85546875" bestFit="1" customWidth="1"/>
    <col min="10" max="10" width="7.28515625" style="67" customWidth="1"/>
    <col min="11" max="11" width="17.5703125" style="7" customWidth="1"/>
    <col min="12" max="12" width="3.5703125" customWidth="1"/>
    <col min="13" max="13" width="16.28515625" customWidth="1"/>
    <col min="15" max="15" width="13.42578125" bestFit="1" customWidth="1"/>
    <col min="16" max="16" width="11.5703125" bestFit="1" customWidth="1"/>
    <col min="18" max="18" width="13.42578125" bestFit="1" customWidth="1"/>
    <col min="19" max="19" width="11.5703125" bestFit="1" customWidth="1"/>
    <col min="20" max="20" width="19.7109375" bestFit="1" customWidth="1"/>
    <col min="22" max="22" width="12.85546875" bestFit="1" customWidth="1"/>
    <col min="23" max="23" width="19.7109375" bestFit="1" customWidth="1"/>
  </cols>
  <sheetData>
    <row r="3" spans="1:14">
      <c r="A3">
        <f>COUNT(B:B)</f>
        <v>40</v>
      </c>
    </row>
    <row r="4" spans="1:14">
      <c r="A4" s="3" t="s">
        <v>24</v>
      </c>
      <c r="B4" t="s">
        <v>1</v>
      </c>
      <c r="D4" s="3" t="s">
        <v>25</v>
      </c>
      <c r="E4" t="s">
        <v>26</v>
      </c>
      <c r="G4" s="3" t="s">
        <v>25</v>
      </c>
      <c r="H4" t="s">
        <v>26</v>
      </c>
      <c r="J4" s="68" t="s">
        <v>25</v>
      </c>
      <c r="K4" s="7" t="s">
        <v>71</v>
      </c>
    </row>
    <row r="5" spans="1:14">
      <c r="A5" s="4" t="s">
        <v>23</v>
      </c>
      <c r="B5" s="5">
        <v>3</v>
      </c>
      <c r="D5" s="6">
        <v>6</v>
      </c>
      <c r="E5" s="34">
        <v>150</v>
      </c>
      <c r="G5" s="6">
        <v>6</v>
      </c>
      <c r="H5" s="34"/>
      <c r="J5" s="4" t="s">
        <v>72</v>
      </c>
      <c r="M5" s="67"/>
      <c r="N5" s="67"/>
    </row>
    <row r="6" spans="1:14">
      <c r="A6" s="4" t="s">
        <v>21</v>
      </c>
      <c r="B6" s="5">
        <v>4</v>
      </c>
      <c r="D6" s="6">
        <v>7</v>
      </c>
      <c r="E6" s="34">
        <v>283</v>
      </c>
      <c r="G6" s="35" t="s">
        <v>23</v>
      </c>
      <c r="H6" s="34">
        <v>30</v>
      </c>
      <c r="J6" s="66" t="s">
        <v>88</v>
      </c>
      <c r="K6" s="7">
        <v>5</v>
      </c>
      <c r="M6" t="s">
        <v>88</v>
      </c>
      <c r="N6">
        <f>COUNTIF(J:J,M6)</f>
        <v>14</v>
      </c>
    </row>
    <row r="7" spans="1:14">
      <c r="A7" s="4" t="s">
        <v>22</v>
      </c>
      <c r="B7" s="5">
        <v>5</v>
      </c>
      <c r="D7" s="6">
        <v>8</v>
      </c>
      <c r="E7" s="34">
        <v>277</v>
      </c>
      <c r="G7" s="35" t="s">
        <v>27</v>
      </c>
      <c r="H7" s="34">
        <v>30</v>
      </c>
      <c r="J7" s="66" t="s">
        <v>89</v>
      </c>
      <c r="K7" s="7">
        <v>6</v>
      </c>
    </row>
    <row r="8" spans="1:14">
      <c r="A8" s="4" t="s">
        <v>19</v>
      </c>
      <c r="B8" s="5">
        <v>3</v>
      </c>
      <c r="D8" s="6">
        <v>9</v>
      </c>
      <c r="E8" s="34">
        <v>90</v>
      </c>
      <c r="G8" s="35" t="s">
        <v>28</v>
      </c>
      <c r="H8" s="34">
        <v>60</v>
      </c>
      <c r="J8" s="4" t="s">
        <v>73</v>
      </c>
    </row>
    <row r="9" spans="1:14">
      <c r="A9" s="4" t="s">
        <v>27</v>
      </c>
      <c r="B9" s="5">
        <v>2</v>
      </c>
      <c r="D9" s="6">
        <v>12</v>
      </c>
      <c r="E9" s="34">
        <v>212</v>
      </c>
      <c r="G9" s="35" t="s">
        <v>29</v>
      </c>
      <c r="H9" s="34">
        <v>30</v>
      </c>
      <c r="J9" s="66" t="s">
        <v>88</v>
      </c>
      <c r="K9" s="7">
        <v>4</v>
      </c>
    </row>
    <row r="10" spans="1:14">
      <c r="A10" s="4" t="s">
        <v>28</v>
      </c>
      <c r="B10" s="5">
        <v>1</v>
      </c>
      <c r="D10" s="6">
        <v>13</v>
      </c>
      <c r="E10" s="34">
        <v>174</v>
      </c>
      <c r="G10" s="6">
        <v>7</v>
      </c>
      <c r="H10" s="34"/>
      <c r="J10" s="66" t="s">
        <v>89</v>
      </c>
      <c r="K10" s="7">
        <v>1</v>
      </c>
    </row>
    <row r="11" spans="1:14">
      <c r="A11" s="4" t="s">
        <v>29</v>
      </c>
      <c r="B11" s="5">
        <v>2</v>
      </c>
      <c r="D11" s="6">
        <v>14</v>
      </c>
      <c r="E11" s="34">
        <v>388</v>
      </c>
      <c r="G11" s="35" t="s">
        <v>21</v>
      </c>
      <c r="H11" s="34">
        <v>55</v>
      </c>
      <c r="J11" s="4" t="s">
        <v>74</v>
      </c>
    </row>
    <row r="12" spans="1:14">
      <c r="A12" s="4" t="s">
        <v>31</v>
      </c>
      <c r="B12" s="5">
        <v>2</v>
      </c>
      <c r="D12" s="6">
        <v>15</v>
      </c>
      <c r="E12" s="34">
        <v>447</v>
      </c>
      <c r="G12" s="35" t="s">
        <v>22</v>
      </c>
      <c r="H12" s="34">
        <v>60</v>
      </c>
      <c r="J12" s="66" t="s">
        <v>88</v>
      </c>
      <c r="K12" s="7">
        <v>3</v>
      </c>
    </row>
    <row r="13" spans="1:14">
      <c r="A13" s="4" t="s">
        <v>33</v>
      </c>
      <c r="B13" s="5">
        <v>1</v>
      </c>
      <c r="G13" s="35" t="s">
        <v>31</v>
      </c>
      <c r="H13" s="34">
        <v>25</v>
      </c>
      <c r="J13" s="4" t="s">
        <v>75</v>
      </c>
    </row>
    <row r="14" spans="1:14">
      <c r="A14" s="4" t="s">
        <v>34</v>
      </c>
      <c r="B14" s="5">
        <v>1</v>
      </c>
      <c r="G14" s="35" t="s">
        <v>33</v>
      </c>
      <c r="H14" s="34">
        <v>46</v>
      </c>
      <c r="J14" s="66" t="s">
        <v>88</v>
      </c>
      <c r="K14" s="7">
        <v>5</v>
      </c>
    </row>
    <row r="15" spans="1:14">
      <c r="A15" s="4" t="s">
        <v>35</v>
      </c>
      <c r="B15" s="5">
        <v>1</v>
      </c>
      <c r="G15" s="35" t="s">
        <v>34</v>
      </c>
      <c r="H15" s="34">
        <v>20</v>
      </c>
      <c r="J15" s="4" t="s">
        <v>76</v>
      </c>
    </row>
    <row r="16" spans="1:14">
      <c r="A16" s="4" t="s">
        <v>36</v>
      </c>
      <c r="B16" s="5">
        <v>1</v>
      </c>
      <c r="G16" s="35" t="s">
        <v>35</v>
      </c>
      <c r="H16" s="34">
        <v>62</v>
      </c>
      <c r="J16" s="66" t="s">
        <v>89</v>
      </c>
      <c r="K16" s="7">
        <v>2</v>
      </c>
    </row>
    <row r="17" spans="1:11">
      <c r="A17" s="4" t="s">
        <v>37</v>
      </c>
      <c r="B17" s="5">
        <v>1</v>
      </c>
      <c r="G17" s="35" t="s">
        <v>36</v>
      </c>
      <c r="H17" s="34">
        <v>15</v>
      </c>
      <c r="J17" s="4" t="s">
        <v>77</v>
      </c>
    </row>
    <row r="18" spans="1:11">
      <c r="A18" s="4" t="s">
        <v>39</v>
      </c>
      <c r="B18" s="5">
        <v>1</v>
      </c>
      <c r="G18" s="6">
        <v>8</v>
      </c>
      <c r="H18" s="34"/>
      <c r="J18" s="66" t="s">
        <v>88</v>
      </c>
      <c r="K18" s="7">
        <v>2</v>
      </c>
    </row>
    <row r="19" spans="1:11">
      <c r="A19" s="4" t="s">
        <v>40</v>
      </c>
      <c r="B19" s="5">
        <v>1</v>
      </c>
      <c r="G19" s="35" t="s">
        <v>22</v>
      </c>
      <c r="H19" s="34">
        <v>30</v>
      </c>
      <c r="J19" s="66" t="s">
        <v>89</v>
      </c>
      <c r="K19" s="7">
        <v>1</v>
      </c>
    </row>
    <row r="20" spans="1:11">
      <c r="A20" s="4" t="s">
        <v>41</v>
      </c>
      <c r="B20" s="5">
        <v>1</v>
      </c>
      <c r="G20" s="35" t="s">
        <v>19</v>
      </c>
      <c r="H20" s="34">
        <v>60</v>
      </c>
      <c r="J20" s="4" t="s">
        <v>78</v>
      </c>
    </row>
    <row r="21" spans="1:11">
      <c r="A21" s="4" t="s">
        <v>45</v>
      </c>
      <c r="B21" s="5">
        <v>1</v>
      </c>
      <c r="G21" s="35" t="s">
        <v>37</v>
      </c>
      <c r="H21" s="34">
        <v>35</v>
      </c>
      <c r="J21" s="66" t="s">
        <v>88</v>
      </c>
      <c r="K21" s="7">
        <v>1</v>
      </c>
    </row>
    <row r="22" spans="1:11">
      <c r="A22" s="4" t="s">
        <v>47</v>
      </c>
      <c r="B22" s="5">
        <v>2</v>
      </c>
      <c r="G22" s="35" t="s">
        <v>39</v>
      </c>
      <c r="H22" s="34">
        <v>62</v>
      </c>
      <c r="J22" s="66" t="s">
        <v>89</v>
      </c>
      <c r="K22" s="7">
        <v>2</v>
      </c>
    </row>
    <row r="23" spans="1:11">
      <c r="A23" s="4" t="s">
        <v>48</v>
      </c>
      <c r="B23" s="5">
        <v>1</v>
      </c>
      <c r="G23" s="35" t="s">
        <v>40</v>
      </c>
      <c r="H23" s="34">
        <v>30</v>
      </c>
      <c r="J23" s="4" t="s">
        <v>79</v>
      </c>
    </row>
    <row r="24" spans="1:11">
      <c r="A24" s="4" t="s">
        <v>49</v>
      </c>
      <c r="B24" s="5">
        <v>1</v>
      </c>
      <c r="G24" s="35" t="s">
        <v>41</v>
      </c>
      <c r="H24" s="34">
        <v>60</v>
      </c>
      <c r="J24" s="66" t="s">
        <v>89</v>
      </c>
      <c r="K24" s="7">
        <v>3</v>
      </c>
    </row>
    <row r="25" spans="1:11">
      <c r="A25" s="4" t="s">
        <v>46</v>
      </c>
      <c r="B25" s="5">
        <v>1</v>
      </c>
      <c r="G25" s="6">
        <v>9</v>
      </c>
      <c r="H25" s="34"/>
      <c r="J25" s="4" t="s">
        <v>80</v>
      </c>
    </row>
    <row r="26" spans="1:11">
      <c r="A26" s="4" t="s">
        <v>50</v>
      </c>
      <c r="B26" s="5">
        <v>1</v>
      </c>
      <c r="G26" s="35" t="s">
        <v>23</v>
      </c>
      <c r="H26" s="34">
        <v>25</v>
      </c>
      <c r="J26" s="66" t="s">
        <v>88</v>
      </c>
      <c r="K26" s="7">
        <v>2</v>
      </c>
    </row>
    <row r="27" spans="1:11">
      <c r="A27" s="4" t="s">
        <v>51</v>
      </c>
      <c r="B27" s="5">
        <v>1</v>
      </c>
      <c r="G27" s="35" t="s">
        <v>22</v>
      </c>
      <c r="H27" s="34">
        <v>30</v>
      </c>
      <c r="J27" s="4" t="s">
        <v>81</v>
      </c>
    </row>
    <row r="28" spans="1:11">
      <c r="A28" s="4" t="s">
        <v>53</v>
      </c>
      <c r="B28" s="5">
        <v>1</v>
      </c>
      <c r="G28" s="35" t="s">
        <v>29</v>
      </c>
      <c r="H28" s="34">
        <v>20</v>
      </c>
      <c r="J28" s="66" t="s">
        <v>88</v>
      </c>
      <c r="K28" s="7">
        <v>4</v>
      </c>
    </row>
    <row r="29" spans="1:11">
      <c r="A29" s="4" t="s">
        <v>54</v>
      </c>
      <c r="B29" s="5">
        <v>1</v>
      </c>
      <c r="G29" s="35" t="s">
        <v>45</v>
      </c>
      <c r="H29" s="34">
        <v>15</v>
      </c>
      <c r="J29" s="4" t="s">
        <v>82</v>
      </c>
    </row>
    <row r="30" spans="1:11">
      <c r="A30" s="4" t="s">
        <v>55</v>
      </c>
      <c r="B30" s="5">
        <v>1</v>
      </c>
      <c r="G30" s="6">
        <v>12</v>
      </c>
      <c r="H30" s="34"/>
      <c r="J30" s="66" t="s">
        <v>88</v>
      </c>
      <c r="K30" s="7">
        <v>2</v>
      </c>
    </row>
    <row r="31" spans="1:11">
      <c r="A31" s="4" t="s">
        <v>56</v>
      </c>
      <c r="B31" s="5">
        <v>1</v>
      </c>
      <c r="G31" s="35" t="s">
        <v>21</v>
      </c>
      <c r="H31" s="34">
        <v>30</v>
      </c>
      <c r="J31" s="4" t="s">
        <v>83</v>
      </c>
    </row>
    <row r="32" spans="1:11">
      <c r="A32" s="4" t="s">
        <v>57</v>
      </c>
      <c r="B32" s="5">
        <v>1</v>
      </c>
      <c r="G32" s="35" t="s">
        <v>19</v>
      </c>
      <c r="H32" s="34">
        <v>30</v>
      </c>
      <c r="J32" s="66" t="s">
        <v>88</v>
      </c>
      <c r="K32" s="7">
        <v>1</v>
      </c>
    </row>
    <row r="33" spans="1:11">
      <c r="A33" s="4" t="s">
        <v>58</v>
      </c>
      <c r="B33" s="5">
        <v>1</v>
      </c>
      <c r="G33" s="35" t="s">
        <v>47</v>
      </c>
      <c r="H33" s="34">
        <v>30</v>
      </c>
      <c r="J33" s="4" t="s">
        <v>84</v>
      </c>
    </row>
    <row r="34" spans="1:11">
      <c r="A34" s="4" t="s">
        <v>60</v>
      </c>
      <c r="B34" s="5">
        <v>1</v>
      </c>
      <c r="G34" s="35" t="s">
        <v>48</v>
      </c>
      <c r="H34" s="34">
        <v>62</v>
      </c>
      <c r="J34" s="66" t="s">
        <v>88</v>
      </c>
      <c r="K34" s="7">
        <v>4</v>
      </c>
    </row>
    <row r="35" spans="1:11">
      <c r="A35" s="4" t="s">
        <v>61</v>
      </c>
      <c r="B35" s="5">
        <v>1</v>
      </c>
      <c r="G35" s="35" t="s">
        <v>49</v>
      </c>
      <c r="H35" s="34">
        <v>60</v>
      </c>
      <c r="J35" s="4" t="s">
        <v>85</v>
      </c>
    </row>
    <row r="36" spans="1:11">
      <c r="A36" s="4" t="s">
        <v>62</v>
      </c>
      <c r="B36" s="5">
        <v>1</v>
      </c>
      <c r="G36" s="6">
        <v>13</v>
      </c>
      <c r="H36" s="34"/>
      <c r="J36" s="66" t="s">
        <v>88</v>
      </c>
      <c r="K36" s="7">
        <v>1</v>
      </c>
    </row>
    <row r="37" spans="1:11">
      <c r="A37" s="4" t="s">
        <v>63</v>
      </c>
      <c r="B37" s="5">
        <v>1</v>
      </c>
      <c r="G37" s="35" t="s">
        <v>21</v>
      </c>
      <c r="H37" s="34">
        <v>30</v>
      </c>
      <c r="J37" s="66" t="s">
        <v>89</v>
      </c>
      <c r="K37" s="7">
        <v>2</v>
      </c>
    </row>
    <row r="38" spans="1:11">
      <c r="A38" s="4" t="s">
        <v>64</v>
      </c>
      <c r="B38" s="5">
        <v>1</v>
      </c>
      <c r="G38" s="35" t="s">
        <v>22</v>
      </c>
      <c r="H38" s="34">
        <v>30</v>
      </c>
      <c r="J38" s="4" t="s">
        <v>86</v>
      </c>
    </row>
    <row r="39" spans="1:11">
      <c r="A39" s="4" t="s">
        <v>65</v>
      </c>
      <c r="B39" s="5">
        <v>1</v>
      </c>
      <c r="G39" s="35" t="s">
        <v>46</v>
      </c>
      <c r="H39" s="34">
        <v>57</v>
      </c>
      <c r="J39" s="66" t="s">
        <v>88</v>
      </c>
      <c r="K39" s="7">
        <v>3</v>
      </c>
    </row>
    <row r="40" spans="1:11">
      <c r="A40" s="4" t="s">
        <v>66</v>
      </c>
      <c r="B40" s="5">
        <v>1</v>
      </c>
      <c r="G40" s="35" t="s">
        <v>50</v>
      </c>
      <c r="H40" s="34">
        <v>57</v>
      </c>
      <c r="J40" s="4" t="s">
        <v>87</v>
      </c>
    </row>
    <row r="41" spans="1:11">
      <c r="A41" s="4" t="s">
        <v>67</v>
      </c>
      <c r="B41" s="5">
        <v>1</v>
      </c>
      <c r="G41" s="6">
        <v>14</v>
      </c>
      <c r="H41" s="34"/>
      <c r="J41" s="66" t="s">
        <v>88</v>
      </c>
      <c r="K41" s="7">
        <v>1</v>
      </c>
    </row>
    <row r="42" spans="1:11">
      <c r="A42" s="4" t="s">
        <v>68</v>
      </c>
      <c r="B42" s="5">
        <v>1</v>
      </c>
      <c r="G42" s="35" t="s">
        <v>23</v>
      </c>
      <c r="H42" s="34">
        <v>30</v>
      </c>
      <c r="J42"/>
      <c r="K42"/>
    </row>
    <row r="43" spans="1:11">
      <c r="A43" s="4" t="s">
        <v>69</v>
      </c>
      <c r="B43" s="5">
        <v>1</v>
      </c>
      <c r="G43" s="35" t="s">
        <v>27</v>
      </c>
      <c r="H43" s="34">
        <v>30</v>
      </c>
      <c r="J43"/>
      <c r="K43"/>
    </row>
    <row r="44" spans="1:11">
      <c r="A44" s="4" t="s">
        <v>70</v>
      </c>
      <c r="B44" s="5">
        <v>1</v>
      </c>
      <c r="G44" s="35" t="s">
        <v>47</v>
      </c>
      <c r="H44" s="34">
        <v>30</v>
      </c>
      <c r="J44"/>
      <c r="K44"/>
    </row>
    <row r="45" spans="1:11">
      <c r="G45" s="35" t="s">
        <v>51</v>
      </c>
      <c r="H45" s="34">
        <v>30</v>
      </c>
      <c r="J45"/>
      <c r="K45"/>
    </row>
    <row r="46" spans="1:11">
      <c r="G46" s="35" t="s">
        <v>53</v>
      </c>
      <c r="H46" s="34">
        <v>15</v>
      </c>
      <c r="J46"/>
      <c r="K46"/>
    </row>
    <row r="47" spans="1:11">
      <c r="G47" s="35" t="s">
        <v>54</v>
      </c>
      <c r="H47" s="34">
        <v>35</v>
      </c>
      <c r="J47"/>
      <c r="K47"/>
    </row>
    <row r="48" spans="1:11">
      <c r="G48" s="35" t="s">
        <v>55</v>
      </c>
      <c r="H48" s="34">
        <v>50</v>
      </c>
      <c r="J48"/>
      <c r="K48"/>
    </row>
    <row r="49" spans="7:11">
      <c r="G49" s="35" t="s">
        <v>56</v>
      </c>
      <c r="H49" s="34">
        <v>60</v>
      </c>
      <c r="J49"/>
      <c r="K49"/>
    </row>
    <row r="50" spans="7:11">
      <c r="G50" s="35" t="s">
        <v>57</v>
      </c>
      <c r="H50" s="34">
        <v>46</v>
      </c>
      <c r="J50"/>
      <c r="K50"/>
    </row>
    <row r="51" spans="7:11">
      <c r="G51" s="35" t="s">
        <v>58</v>
      </c>
      <c r="H51" s="34">
        <v>32</v>
      </c>
      <c r="J51"/>
      <c r="K51"/>
    </row>
    <row r="52" spans="7:11">
      <c r="G52" s="35" t="s">
        <v>60</v>
      </c>
      <c r="H52" s="34">
        <v>30</v>
      </c>
      <c r="J52"/>
      <c r="K52"/>
    </row>
    <row r="53" spans="7:11">
      <c r="G53" s="6">
        <v>15</v>
      </c>
      <c r="H53" s="34"/>
      <c r="J53"/>
      <c r="K53"/>
    </row>
    <row r="54" spans="7:11">
      <c r="G54" s="35" t="s">
        <v>31</v>
      </c>
      <c r="H54" s="34">
        <v>15</v>
      </c>
      <c r="J54"/>
      <c r="K54"/>
    </row>
    <row r="55" spans="7:11">
      <c r="G55" s="35" t="s">
        <v>61</v>
      </c>
      <c r="H55" s="34">
        <v>30</v>
      </c>
      <c r="J55"/>
      <c r="K55"/>
    </row>
    <row r="56" spans="7:11">
      <c r="G56" s="35" t="s">
        <v>62</v>
      </c>
      <c r="H56" s="34">
        <v>20</v>
      </c>
      <c r="J56"/>
      <c r="K56"/>
    </row>
    <row r="57" spans="7:11">
      <c r="G57" s="35" t="s">
        <v>63</v>
      </c>
      <c r="H57" s="34">
        <v>60</v>
      </c>
      <c r="J57"/>
      <c r="K57"/>
    </row>
    <row r="58" spans="7:11">
      <c r="G58" s="35" t="s">
        <v>64</v>
      </c>
      <c r="H58" s="34">
        <v>57</v>
      </c>
      <c r="J58"/>
      <c r="K58"/>
    </row>
    <row r="59" spans="7:11">
      <c r="G59" s="35" t="s">
        <v>65</v>
      </c>
      <c r="H59" s="34">
        <v>30</v>
      </c>
    </row>
    <row r="60" spans="7:11">
      <c r="G60" s="35" t="s">
        <v>66</v>
      </c>
      <c r="H60" s="34">
        <v>60</v>
      </c>
    </row>
    <row r="61" spans="7:11">
      <c r="G61" s="35" t="s">
        <v>67</v>
      </c>
      <c r="H61" s="34">
        <v>62</v>
      </c>
    </row>
    <row r="62" spans="7:11">
      <c r="G62" s="35" t="s">
        <v>68</v>
      </c>
      <c r="H62" s="34">
        <v>38</v>
      </c>
    </row>
    <row r="63" spans="7:11">
      <c r="G63" s="35" t="s">
        <v>69</v>
      </c>
      <c r="H63" s="34">
        <v>15</v>
      </c>
    </row>
    <row r="64" spans="7:11">
      <c r="G64" s="35" t="s">
        <v>70</v>
      </c>
      <c r="H64" s="34">
        <v>60</v>
      </c>
    </row>
  </sheetData>
  <pageMargins left="0.511811024" right="0.511811024" top="0.78740157499999996" bottom="0.78740157499999996" header="0.31496062000000002" footer="0.31496062000000002"/>
  <pageSetup paperSize="9" orientation="portrait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Z287"/>
  <sheetViews>
    <sheetView showGridLines="0" workbookViewId="0">
      <pane xSplit="9" ySplit="9" topLeftCell="J19" activePane="bottomRight" state="frozen"/>
      <selection pane="topRight" activeCell="J1" sqref="J1"/>
      <selection pane="bottomLeft" activeCell="A10" sqref="A10"/>
      <selection pane="bottomRight" activeCell="B7" sqref="B7"/>
    </sheetView>
  </sheetViews>
  <sheetFormatPr defaultRowHeight="15"/>
  <cols>
    <col min="1" max="1" width="9.140625" style="16"/>
    <col min="2" max="2" width="17.5703125" style="49" customWidth="1"/>
    <col min="3" max="3" width="12" style="16" customWidth="1"/>
    <col min="4" max="4" width="13.5703125" style="16" customWidth="1"/>
    <col min="5" max="5" width="9.140625" style="16"/>
    <col min="6" max="6" width="37.28515625" style="16" customWidth="1"/>
    <col min="7" max="7" width="11.42578125" style="16" customWidth="1"/>
    <col min="8" max="8" width="13.42578125" style="16" bestFit="1" customWidth="1"/>
    <col min="9" max="9" width="13.42578125" bestFit="1" customWidth="1"/>
  </cols>
  <sheetData>
    <row r="1" spans="1:26" s="17" customFormat="1" ht="39" customHeight="1">
      <c r="C1" s="18"/>
      <c r="W1" s="19"/>
      <c r="X1" s="19"/>
      <c r="Y1" s="19"/>
      <c r="Z1" s="19"/>
    </row>
    <row r="2" spans="1:26" s="17" customFormat="1" ht="30" customHeight="1">
      <c r="C2" s="20"/>
      <c r="V2" s="21"/>
      <c r="W2" s="19"/>
      <c r="X2" s="19"/>
      <c r="Y2" s="19"/>
      <c r="Z2" s="19"/>
    </row>
    <row r="3" spans="1:26" s="17" customFormat="1" ht="27.75" customHeight="1">
      <c r="C3" s="22"/>
      <c r="E3" s="23"/>
      <c r="F3" s="23"/>
      <c r="W3" s="19"/>
      <c r="X3" s="19"/>
      <c r="Y3" s="19"/>
      <c r="Z3" s="19"/>
    </row>
    <row r="4" spans="1:26" s="26" customFormat="1" ht="15.75" customHeight="1">
      <c r="A4" s="24"/>
      <c r="B4" s="24"/>
      <c r="C4" s="25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W4" s="27"/>
      <c r="X4" s="27"/>
      <c r="Y4" s="27"/>
      <c r="Z4" s="27"/>
    </row>
    <row r="5" spans="1:26">
      <c r="B5" s="16"/>
    </row>
    <row r="6" spans="1:26" ht="37.5" customHeight="1">
      <c r="A6" s="43" t="s">
        <v>0</v>
      </c>
      <c r="B6" s="43" t="s">
        <v>14</v>
      </c>
      <c r="C6" s="43" t="s">
        <v>15</v>
      </c>
      <c r="D6" s="43" t="s">
        <v>16</v>
      </c>
      <c r="E6" s="43" t="s">
        <v>17</v>
      </c>
      <c r="F6" s="56" t="s">
        <v>18</v>
      </c>
      <c r="G6"/>
      <c r="H6"/>
    </row>
    <row r="7" spans="1:26" ht="37.5" customHeight="1">
      <c r="A7" s="45">
        <f>MAX(Tabela1[Item])+1</f>
        <v>58</v>
      </c>
      <c r="B7" s="53"/>
      <c r="C7" s="44"/>
      <c r="D7" s="45"/>
      <c r="E7" s="46"/>
      <c r="F7" s="55"/>
      <c r="G7"/>
      <c r="H7"/>
    </row>
    <row r="8" spans="1:26">
      <c r="B8" s="16"/>
    </row>
    <row r="9" spans="1:26" ht="30" customHeight="1">
      <c r="A9" s="13" t="s">
        <v>0</v>
      </c>
      <c r="B9" s="47" t="s">
        <v>14</v>
      </c>
      <c r="C9" s="43" t="s">
        <v>15</v>
      </c>
      <c r="D9" s="43" t="s">
        <v>16</v>
      </c>
      <c r="E9" s="43" t="s">
        <v>17</v>
      </c>
      <c r="F9" s="14" t="s">
        <v>18</v>
      </c>
      <c r="G9" s="14" t="s">
        <v>2</v>
      </c>
      <c r="H9" s="14" t="s">
        <v>3</v>
      </c>
      <c r="I9" s="15" t="s">
        <v>4</v>
      </c>
      <c r="J9" s="63" t="s">
        <v>52</v>
      </c>
    </row>
    <row r="10" spans="1:26" s="62" customFormat="1" ht="37.5" customHeight="1">
      <c r="A10" s="8">
        <v>1</v>
      </c>
      <c r="B10" s="54">
        <v>44475</v>
      </c>
      <c r="C10" s="10" t="s">
        <v>27</v>
      </c>
      <c r="D10" s="11" t="s">
        <v>20</v>
      </c>
      <c r="E10" s="12">
        <v>30</v>
      </c>
      <c r="F10" s="12"/>
      <c r="G10" s="9">
        <f>DAY(Tabela1[[#This Row],[Data agendamento]])</f>
        <v>6</v>
      </c>
      <c r="H10" s="9" t="str">
        <f>UPPER(TEXT(Tabela1[[#This Row],[Data agendamento]],"MMMM"))</f>
        <v>OUTUBRO</v>
      </c>
      <c r="I10" s="51" t="str">
        <f t="shared" ref="I10" si="0">TEXT(B10,"dddd")</f>
        <v>quarta-feira</v>
      </c>
      <c r="J10" s="64">
        <f>Tabela1[[#This Row],[Data agendamento]]</f>
        <v>44475</v>
      </c>
    </row>
    <row r="11" spans="1:26" s="62" customFormat="1" ht="37.5" customHeight="1">
      <c r="A11" s="8">
        <v>2</v>
      </c>
      <c r="B11" s="54">
        <v>44475.020833333336</v>
      </c>
      <c r="C11" s="10" t="s">
        <v>23</v>
      </c>
      <c r="D11" s="11" t="s">
        <v>20</v>
      </c>
      <c r="E11" s="12">
        <v>30</v>
      </c>
      <c r="F11" s="12"/>
      <c r="G11" s="9">
        <f>DAY(Tabela1[[#This Row],[Data agendamento]])</f>
        <v>6</v>
      </c>
      <c r="H11" s="9" t="str">
        <f>UPPER(TEXT(Tabela1[[#This Row],[Data agendamento]],"MMMM"))</f>
        <v>OUTUBRO</v>
      </c>
      <c r="I11" s="51" t="str">
        <f t="shared" ref="I11:I42" si="1">TEXT(B11,"dddd")</f>
        <v>quarta-feira</v>
      </c>
      <c r="J11" s="64">
        <f>Tabela1[[#This Row],[Data agendamento]]</f>
        <v>44475.020833333336</v>
      </c>
    </row>
    <row r="12" spans="1:26" s="62" customFormat="1" ht="37.5" customHeight="1">
      <c r="A12" s="8">
        <v>3</v>
      </c>
      <c r="B12" s="54">
        <v>44475.25</v>
      </c>
      <c r="C12" s="10" t="s">
        <v>28</v>
      </c>
      <c r="D12" s="11" t="s">
        <v>20</v>
      </c>
      <c r="E12" s="12">
        <v>60</v>
      </c>
      <c r="F12" s="12"/>
      <c r="G12" s="9">
        <f>DAY(Tabela1[[#This Row],[Data agendamento]])</f>
        <v>6</v>
      </c>
      <c r="H12" s="9" t="str">
        <f>UPPER(TEXT(Tabela1[[#This Row],[Data agendamento]],"MMMM"))</f>
        <v>OUTUBRO</v>
      </c>
      <c r="I12" s="51" t="str">
        <f t="shared" si="1"/>
        <v>quarta-feira</v>
      </c>
      <c r="J12" s="64">
        <f>Tabela1[[#This Row],[Data agendamento]]</f>
        <v>44475.25</v>
      </c>
    </row>
    <row r="13" spans="1:26" s="62" customFormat="1" ht="37.5" customHeight="1">
      <c r="A13" s="57">
        <v>4</v>
      </c>
      <c r="B13" s="58">
        <v>44475.541666666664</v>
      </c>
      <c r="C13" s="10" t="s">
        <v>29</v>
      </c>
      <c r="D13" s="59" t="s">
        <v>20</v>
      </c>
      <c r="E13" s="60">
        <v>30</v>
      </c>
      <c r="F13" s="60" t="s">
        <v>30</v>
      </c>
      <c r="G13" s="61">
        <f>DAY(Tabela1[[#This Row],[Data agendamento]])</f>
        <v>6</v>
      </c>
      <c r="H13" s="61" t="str">
        <f>UPPER(TEXT(Tabela1[[#This Row],[Data agendamento]],"MMMM"))</f>
        <v>OUTUBRO</v>
      </c>
      <c r="I13" s="51" t="str">
        <f t="shared" si="1"/>
        <v>quarta-feira</v>
      </c>
      <c r="J13" s="64">
        <f>Tabela1[[#This Row],[Data agendamento]]</f>
        <v>44475.541666666664</v>
      </c>
    </row>
    <row r="14" spans="1:26" s="62" customFormat="1" ht="37.5" customHeight="1">
      <c r="A14" s="57">
        <v>5</v>
      </c>
      <c r="B14" s="58">
        <v>44476</v>
      </c>
      <c r="C14" s="10" t="s">
        <v>22</v>
      </c>
      <c r="D14" s="59" t="s">
        <v>20</v>
      </c>
      <c r="E14" s="60">
        <v>30</v>
      </c>
      <c r="F14" s="60"/>
      <c r="G14" s="61">
        <f>DAY(Tabela1[[#This Row],[Data agendamento]])</f>
        <v>7</v>
      </c>
      <c r="H14" s="61" t="str">
        <f>UPPER(TEXT(Tabela1[[#This Row],[Data agendamento]],"MMMM"))</f>
        <v>OUTUBRO</v>
      </c>
      <c r="I14" s="51" t="str">
        <f t="shared" si="1"/>
        <v>quinta-feira</v>
      </c>
      <c r="J14" s="64">
        <f>Tabela1[[#This Row],[Data agendamento]]</f>
        <v>44476</v>
      </c>
    </row>
    <row r="15" spans="1:26" s="62" customFormat="1" ht="37.5" customHeight="1">
      <c r="A15" s="57">
        <v>6</v>
      </c>
      <c r="B15" s="58">
        <v>44476</v>
      </c>
      <c r="C15" s="10" t="s">
        <v>22</v>
      </c>
      <c r="D15" s="59" t="s">
        <v>20</v>
      </c>
      <c r="E15" s="60">
        <v>30</v>
      </c>
      <c r="F15" s="60"/>
      <c r="G15" s="61">
        <f>DAY(Tabela1[[#This Row],[Data agendamento]])</f>
        <v>7</v>
      </c>
      <c r="H15" s="61" t="str">
        <f>UPPER(TEXT(Tabela1[[#This Row],[Data agendamento]],"MMMM"))</f>
        <v>OUTUBRO</v>
      </c>
      <c r="I15" s="51" t="str">
        <f t="shared" si="1"/>
        <v>quinta-feira</v>
      </c>
      <c r="J15" s="64">
        <f>Tabela1[[#This Row],[Data agendamento]]</f>
        <v>44476</v>
      </c>
    </row>
    <row r="16" spans="1:26" s="62" customFormat="1" ht="37.5" customHeight="1">
      <c r="A16" s="57">
        <v>7</v>
      </c>
      <c r="B16" s="58">
        <v>44476.020833333336</v>
      </c>
      <c r="C16" s="10" t="s">
        <v>21</v>
      </c>
      <c r="D16" s="59" t="s">
        <v>20</v>
      </c>
      <c r="E16" s="60">
        <v>30</v>
      </c>
      <c r="F16" s="60"/>
      <c r="G16" s="61">
        <f>DAY(Tabela1[[#This Row],[Data agendamento]])</f>
        <v>7</v>
      </c>
      <c r="H16" s="61" t="str">
        <f>UPPER(TEXT(Tabela1[[#This Row],[Data agendamento]],"MMMM"))</f>
        <v>OUTUBRO</v>
      </c>
      <c r="I16" s="51" t="str">
        <f t="shared" si="1"/>
        <v>quinta-feira</v>
      </c>
      <c r="J16" s="64">
        <f>Tabela1[[#This Row],[Data agendamento]]</f>
        <v>44476.020833333336</v>
      </c>
    </row>
    <row r="17" spans="1:10" s="62" customFormat="1" ht="37.5" customHeight="1">
      <c r="A17" s="57">
        <v>8</v>
      </c>
      <c r="B17" s="58">
        <v>44476.25</v>
      </c>
      <c r="C17" s="10" t="s">
        <v>31</v>
      </c>
      <c r="D17" s="59" t="s">
        <v>32</v>
      </c>
      <c r="E17" s="60">
        <v>25</v>
      </c>
      <c r="F17" s="60"/>
      <c r="G17" s="61">
        <f>DAY(Tabela1[[#This Row],[Data agendamento]])</f>
        <v>7</v>
      </c>
      <c r="H17" s="61" t="str">
        <f>UPPER(TEXT(Tabela1[[#This Row],[Data agendamento]],"MMMM"))</f>
        <v>OUTUBRO</v>
      </c>
      <c r="I17" s="51" t="str">
        <f t="shared" si="1"/>
        <v>quinta-feira</v>
      </c>
      <c r="J17" s="64">
        <f>Tabela1[[#This Row],[Data agendamento]]</f>
        <v>44476.25</v>
      </c>
    </row>
    <row r="18" spans="1:10" s="62" customFormat="1" ht="37.5" customHeight="1">
      <c r="A18" s="57">
        <v>9</v>
      </c>
      <c r="B18" s="58">
        <v>44476.3125</v>
      </c>
      <c r="C18" s="10" t="s">
        <v>33</v>
      </c>
      <c r="D18" s="59" t="s">
        <v>32</v>
      </c>
      <c r="E18" s="60">
        <v>46</v>
      </c>
      <c r="F18" s="60"/>
      <c r="G18" s="61">
        <f>DAY(Tabela1[[#This Row],[Data agendamento]])</f>
        <v>7</v>
      </c>
      <c r="H18" s="61" t="str">
        <f>UPPER(TEXT(Tabela1[[#This Row],[Data agendamento]],"MMMM"))</f>
        <v>OUTUBRO</v>
      </c>
      <c r="I18" s="51" t="str">
        <f t="shared" si="1"/>
        <v>quinta-feira</v>
      </c>
      <c r="J18" s="64">
        <f>Tabela1[[#This Row],[Data agendamento]]</f>
        <v>44476.3125</v>
      </c>
    </row>
    <row r="19" spans="1:10" s="62" customFormat="1" ht="37.5" customHeight="1">
      <c r="A19" s="57">
        <v>10</v>
      </c>
      <c r="B19" s="58">
        <v>44476.4375</v>
      </c>
      <c r="C19" s="10" t="s">
        <v>34</v>
      </c>
      <c r="D19" s="59" t="s">
        <v>32</v>
      </c>
      <c r="E19" s="60">
        <v>20</v>
      </c>
      <c r="F19" s="60"/>
      <c r="G19" s="61">
        <f>DAY(Tabela1[[#This Row],[Data agendamento]])</f>
        <v>7</v>
      </c>
      <c r="H19" s="61" t="str">
        <f>UPPER(TEXT(Tabela1[[#This Row],[Data agendamento]],"MMMM"))</f>
        <v>OUTUBRO</v>
      </c>
      <c r="I19" s="51" t="str">
        <f t="shared" si="1"/>
        <v>quinta-feira</v>
      </c>
      <c r="J19" s="64">
        <f>Tabela1[[#This Row],[Data agendamento]]</f>
        <v>44476.4375</v>
      </c>
    </row>
    <row r="20" spans="1:10" s="62" customFormat="1" ht="37.5" customHeight="1">
      <c r="A20" s="57">
        <v>11</v>
      </c>
      <c r="B20" s="58">
        <v>44476.541666666664</v>
      </c>
      <c r="C20" s="10" t="s">
        <v>35</v>
      </c>
      <c r="D20" s="59" t="s">
        <v>32</v>
      </c>
      <c r="E20" s="60">
        <v>62</v>
      </c>
      <c r="F20" s="60"/>
      <c r="G20" s="61">
        <f>DAY(Tabela1[[#This Row],[Data agendamento]])</f>
        <v>7</v>
      </c>
      <c r="H20" s="61" t="str">
        <f>UPPER(TEXT(Tabela1[[#This Row],[Data agendamento]],"MMMM"))</f>
        <v>OUTUBRO</v>
      </c>
      <c r="I20" s="51" t="str">
        <f t="shared" si="1"/>
        <v>quinta-feira</v>
      </c>
      <c r="J20" s="64">
        <f>Tabela1[[#This Row],[Data agendamento]]</f>
        <v>44476.541666666664</v>
      </c>
    </row>
    <row r="21" spans="1:10" s="62" customFormat="1" ht="37.5" customHeight="1">
      <c r="A21" s="57">
        <v>12</v>
      </c>
      <c r="B21" s="58">
        <v>44476.75</v>
      </c>
      <c r="C21" s="10" t="s">
        <v>36</v>
      </c>
      <c r="D21" s="59" t="s">
        <v>32</v>
      </c>
      <c r="E21" s="60">
        <v>15</v>
      </c>
      <c r="F21" s="60"/>
      <c r="G21" s="61">
        <f>DAY(Tabela1[[#This Row],[Data agendamento]])</f>
        <v>7</v>
      </c>
      <c r="H21" s="61" t="str">
        <f>UPPER(TEXT(Tabela1[[#This Row],[Data agendamento]],"MMMM"))</f>
        <v>OUTUBRO</v>
      </c>
      <c r="I21" s="51" t="str">
        <f t="shared" si="1"/>
        <v>quinta-feira</v>
      </c>
      <c r="J21" s="64">
        <f>Tabela1[[#This Row],[Data agendamento]]</f>
        <v>44476.75</v>
      </c>
    </row>
    <row r="22" spans="1:10" s="62" customFormat="1" ht="37.5" customHeight="1">
      <c r="A22" s="57">
        <v>13</v>
      </c>
      <c r="B22" s="58">
        <v>44476.833333333336</v>
      </c>
      <c r="C22" s="10" t="s">
        <v>21</v>
      </c>
      <c r="D22" s="59" t="s">
        <v>32</v>
      </c>
      <c r="E22" s="60">
        <v>25</v>
      </c>
      <c r="F22" s="60"/>
      <c r="G22" s="61">
        <f>DAY(Tabela1[[#This Row],[Data agendamento]])</f>
        <v>7</v>
      </c>
      <c r="H22" s="61" t="str">
        <f>UPPER(TEXT(Tabela1[[#This Row],[Data agendamento]],"MMMM"))</f>
        <v>OUTUBRO</v>
      </c>
      <c r="I22" s="51" t="str">
        <f t="shared" si="1"/>
        <v>quinta-feira</v>
      </c>
      <c r="J22" s="64">
        <f>Tabela1[[#This Row],[Data agendamento]]</f>
        <v>44476.833333333336</v>
      </c>
    </row>
    <row r="23" spans="1:10" s="62" customFormat="1" ht="37.5" customHeight="1">
      <c r="A23" s="57">
        <v>14</v>
      </c>
      <c r="B23" s="58">
        <v>44477</v>
      </c>
      <c r="C23" s="10" t="s">
        <v>37</v>
      </c>
      <c r="D23" s="59" t="s">
        <v>20</v>
      </c>
      <c r="E23" s="60">
        <v>35</v>
      </c>
      <c r="F23" s="60" t="s">
        <v>38</v>
      </c>
      <c r="G23" s="61">
        <f>DAY(Tabela1[[#This Row],[Data agendamento]])</f>
        <v>8</v>
      </c>
      <c r="H23" s="61" t="str">
        <f>UPPER(TEXT(Tabela1[[#This Row],[Data agendamento]],"MMMM"))</f>
        <v>OUTUBRO</v>
      </c>
      <c r="I23" s="51" t="str">
        <f t="shared" si="1"/>
        <v>sexta-feira</v>
      </c>
      <c r="J23" s="64">
        <f>Tabela1[[#This Row],[Data agendamento]]</f>
        <v>44477</v>
      </c>
    </row>
    <row r="24" spans="1:10" s="62" customFormat="1" ht="37.5" customHeight="1">
      <c r="A24" s="57">
        <v>15</v>
      </c>
      <c r="B24" s="58">
        <v>44477.041666666664</v>
      </c>
      <c r="C24" s="10" t="s">
        <v>39</v>
      </c>
      <c r="D24" s="59" t="s">
        <v>32</v>
      </c>
      <c r="E24" s="60">
        <v>62</v>
      </c>
      <c r="F24" s="60"/>
      <c r="G24" s="61">
        <f>DAY(Tabela1[[#This Row],[Data agendamento]])</f>
        <v>8</v>
      </c>
      <c r="H24" s="61" t="str">
        <f>UPPER(TEXT(Tabela1[[#This Row],[Data agendamento]],"MMMM"))</f>
        <v>OUTUBRO</v>
      </c>
      <c r="I24" s="51" t="str">
        <f t="shared" si="1"/>
        <v>sexta-feira</v>
      </c>
      <c r="J24" s="64">
        <f>Tabela1[[#This Row],[Data agendamento]]</f>
        <v>44477.041666666664</v>
      </c>
    </row>
    <row r="25" spans="1:10" s="62" customFormat="1" ht="37.5" customHeight="1">
      <c r="A25" s="57">
        <v>16</v>
      </c>
      <c r="B25" s="58">
        <v>44477.0625</v>
      </c>
      <c r="C25" s="10" t="s">
        <v>22</v>
      </c>
      <c r="D25" s="59" t="s">
        <v>20</v>
      </c>
      <c r="E25" s="60">
        <v>30</v>
      </c>
      <c r="F25" s="60"/>
      <c r="G25" s="61">
        <f>DAY(Tabela1[[#This Row],[Data agendamento]])</f>
        <v>8</v>
      </c>
      <c r="H25" s="61" t="str">
        <f>UPPER(TEXT(Tabela1[[#This Row],[Data agendamento]],"MMMM"))</f>
        <v>OUTUBRO</v>
      </c>
      <c r="I25" s="51" t="str">
        <f t="shared" si="1"/>
        <v>sexta-feira</v>
      </c>
      <c r="J25" s="64">
        <f>Tabela1[[#This Row],[Data agendamento]]</f>
        <v>44477.0625</v>
      </c>
    </row>
    <row r="26" spans="1:10" s="62" customFormat="1" ht="37.5" customHeight="1">
      <c r="A26" s="57">
        <v>17</v>
      </c>
      <c r="B26" s="58">
        <v>44477.166666666664</v>
      </c>
      <c r="C26" s="10" t="s">
        <v>40</v>
      </c>
      <c r="D26" s="59" t="s">
        <v>32</v>
      </c>
      <c r="E26" s="60">
        <v>30</v>
      </c>
      <c r="F26" s="60"/>
      <c r="G26" s="61">
        <f>DAY(Tabela1[[#This Row],[Data agendamento]])</f>
        <v>8</v>
      </c>
      <c r="H26" s="61" t="str">
        <f>UPPER(TEXT(Tabela1[[#This Row],[Data agendamento]],"MMMM"))</f>
        <v>OUTUBRO</v>
      </c>
      <c r="I26" s="51" t="str">
        <f t="shared" si="1"/>
        <v>sexta-feira</v>
      </c>
      <c r="J26" s="64">
        <f>Tabela1[[#This Row],[Data agendamento]]</f>
        <v>44477.166666666664</v>
      </c>
    </row>
    <row r="27" spans="1:10" s="62" customFormat="1" ht="37.5" customHeight="1">
      <c r="A27" s="57">
        <v>18</v>
      </c>
      <c r="B27" s="58">
        <v>44477.3125</v>
      </c>
      <c r="C27" s="10" t="s">
        <v>19</v>
      </c>
      <c r="D27" s="59" t="s">
        <v>20</v>
      </c>
      <c r="E27" s="60">
        <v>30</v>
      </c>
      <c r="F27" s="60"/>
      <c r="G27" s="61">
        <f>DAY(Tabela1[[#This Row],[Data agendamento]])</f>
        <v>8</v>
      </c>
      <c r="H27" s="61" t="str">
        <f>UPPER(TEXT(Tabela1[[#This Row],[Data agendamento]],"MMMM"))</f>
        <v>OUTUBRO</v>
      </c>
      <c r="I27" s="51" t="str">
        <f t="shared" si="1"/>
        <v>sexta-feira</v>
      </c>
      <c r="J27" s="64">
        <f>Tabela1[[#This Row],[Data agendamento]]</f>
        <v>44477.3125</v>
      </c>
    </row>
    <row r="28" spans="1:10" s="62" customFormat="1" ht="37.5" customHeight="1">
      <c r="A28" s="57">
        <v>19</v>
      </c>
      <c r="B28" s="58">
        <v>44477.541666666664</v>
      </c>
      <c r="C28" s="10" t="s">
        <v>41</v>
      </c>
      <c r="D28" s="59" t="s">
        <v>32</v>
      </c>
      <c r="E28" s="60">
        <v>60</v>
      </c>
      <c r="F28" s="60" t="s">
        <v>42</v>
      </c>
      <c r="G28" s="61">
        <f>DAY(Tabela1[[#This Row],[Data agendamento]])</f>
        <v>8</v>
      </c>
      <c r="H28" s="61" t="str">
        <f>UPPER(TEXT(Tabela1[[#This Row],[Data agendamento]],"MMMM"))</f>
        <v>OUTUBRO</v>
      </c>
      <c r="I28" s="51" t="str">
        <f t="shared" si="1"/>
        <v>sexta-feira</v>
      </c>
      <c r="J28" s="64">
        <f>Tabela1[[#This Row],[Data agendamento]]</f>
        <v>44477.541666666664</v>
      </c>
    </row>
    <row r="29" spans="1:10" s="62" customFormat="1" ht="37.5" customHeight="1">
      <c r="A29" s="57">
        <v>20</v>
      </c>
      <c r="B29" s="58">
        <v>44477.75</v>
      </c>
      <c r="C29" s="10" t="s">
        <v>19</v>
      </c>
      <c r="D29" s="59" t="s">
        <v>20</v>
      </c>
      <c r="E29" s="60">
        <v>30</v>
      </c>
      <c r="F29" s="60" t="s">
        <v>43</v>
      </c>
      <c r="G29" s="61">
        <f>DAY(Tabela1[[#This Row],[Data agendamento]])</f>
        <v>8</v>
      </c>
      <c r="H29" s="61" t="str">
        <f>UPPER(TEXT(Tabela1[[#This Row],[Data agendamento]],"MMMM"))</f>
        <v>OUTUBRO</v>
      </c>
      <c r="I29" s="51" t="str">
        <f t="shared" si="1"/>
        <v>sexta-feira</v>
      </c>
      <c r="J29" s="64">
        <f>Tabela1[[#This Row],[Data agendamento]]</f>
        <v>44477.75</v>
      </c>
    </row>
    <row r="30" spans="1:10" s="62" customFormat="1" ht="37.5" customHeight="1">
      <c r="A30" s="57">
        <v>21</v>
      </c>
      <c r="B30" s="58">
        <v>44478</v>
      </c>
      <c r="C30" s="10" t="s">
        <v>23</v>
      </c>
      <c r="D30" s="59" t="s">
        <v>20</v>
      </c>
      <c r="E30" s="60">
        <v>25</v>
      </c>
      <c r="F30" s="60" t="s">
        <v>44</v>
      </c>
      <c r="G30" s="61">
        <f>DAY(Tabela1[[#This Row],[Data agendamento]])</f>
        <v>9</v>
      </c>
      <c r="H30" s="61" t="str">
        <f>UPPER(TEXT(Tabela1[[#This Row],[Data agendamento]],"MMMM"))</f>
        <v>OUTUBRO</v>
      </c>
      <c r="I30" s="51" t="str">
        <f t="shared" si="1"/>
        <v>sábado</v>
      </c>
      <c r="J30" s="64">
        <f>Tabela1[[#This Row],[Data agendamento]]</f>
        <v>44478</v>
      </c>
    </row>
    <row r="31" spans="1:10" s="62" customFormat="1" ht="37.5" customHeight="1">
      <c r="A31" s="57">
        <v>22</v>
      </c>
      <c r="B31" s="58">
        <v>44478.375</v>
      </c>
      <c r="C31" s="10" t="s">
        <v>29</v>
      </c>
      <c r="D31" s="59" t="s">
        <v>32</v>
      </c>
      <c r="E31" s="60">
        <v>20</v>
      </c>
      <c r="F31" s="60"/>
      <c r="G31" s="61">
        <f>DAY(Tabela1[[#This Row],[Data agendamento]])</f>
        <v>9</v>
      </c>
      <c r="H31" s="61" t="str">
        <f>UPPER(TEXT(Tabela1[[#This Row],[Data agendamento]],"MMMM"))</f>
        <v>OUTUBRO</v>
      </c>
      <c r="I31" s="51" t="str">
        <f t="shared" si="1"/>
        <v>sábado</v>
      </c>
      <c r="J31" s="64">
        <f>Tabela1[[#This Row],[Data agendamento]]</f>
        <v>44478.375</v>
      </c>
    </row>
    <row r="32" spans="1:10" s="62" customFormat="1" ht="37.5" customHeight="1">
      <c r="A32" s="57">
        <v>23</v>
      </c>
      <c r="B32" s="58">
        <v>44478.25</v>
      </c>
      <c r="C32" s="10" t="s">
        <v>45</v>
      </c>
      <c r="D32" s="59" t="s">
        <v>32</v>
      </c>
      <c r="E32" s="60">
        <v>15</v>
      </c>
      <c r="F32" s="60"/>
      <c r="G32" s="61">
        <f>DAY(Tabela1[[#This Row],[Data agendamento]])</f>
        <v>9</v>
      </c>
      <c r="H32" s="61" t="str">
        <f>UPPER(TEXT(Tabela1[[#This Row],[Data agendamento]],"MMMM"))</f>
        <v>OUTUBRO</v>
      </c>
      <c r="I32" s="51" t="str">
        <f t="shared" si="1"/>
        <v>sábado</v>
      </c>
      <c r="J32" s="64">
        <f>Tabela1[[#This Row],[Data agendamento]]</f>
        <v>44478.25</v>
      </c>
    </row>
    <row r="33" spans="1:10" s="62" customFormat="1" ht="37.5" customHeight="1">
      <c r="A33" s="57">
        <v>24</v>
      </c>
      <c r="B33" s="58">
        <v>44478.395833333336</v>
      </c>
      <c r="C33" s="10" t="s">
        <v>22</v>
      </c>
      <c r="D33" s="59" t="s">
        <v>20</v>
      </c>
      <c r="E33" s="60">
        <v>30</v>
      </c>
      <c r="F33" s="60"/>
      <c r="G33" s="61">
        <f>DAY(Tabela1[[#This Row],[Data agendamento]])</f>
        <v>9</v>
      </c>
      <c r="H33" s="61" t="str">
        <f>UPPER(TEXT(Tabela1[[#This Row],[Data agendamento]],"MMMM"))</f>
        <v>OUTUBRO</v>
      </c>
      <c r="I33" s="51" t="str">
        <f t="shared" si="1"/>
        <v>sábado</v>
      </c>
      <c r="J33" s="64">
        <f>Tabela1[[#This Row],[Data agendamento]]</f>
        <v>44478.395833333336</v>
      </c>
    </row>
    <row r="34" spans="1:10" s="62" customFormat="1" ht="37.5" customHeight="1">
      <c r="A34" s="57">
        <v>25</v>
      </c>
      <c r="B34" s="58">
        <v>44481.020833333336</v>
      </c>
      <c r="C34" s="10" t="s">
        <v>19</v>
      </c>
      <c r="D34" s="59" t="s">
        <v>20</v>
      </c>
      <c r="E34" s="60">
        <v>30</v>
      </c>
      <c r="F34" s="60"/>
      <c r="G34" s="61">
        <f>DAY(Tabela1[[#This Row],[Data agendamento]])</f>
        <v>12</v>
      </c>
      <c r="H34" s="61" t="str">
        <f>UPPER(TEXT(Tabela1[[#This Row],[Data agendamento]],"MMMM"))</f>
        <v>OUTUBRO</v>
      </c>
      <c r="I34" s="51" t="str">
        <f t="shared" si="1"/>
        <v>terça-feira</v>
      </c>
      <c r="J34" s="64">
        <f>Tabela1[[#This Row],[Data agendamento]]</f>
        <v>44481.020833333336</v>
      </c>
    </row>
    <row r="35" spans="1:10" s="62" customFormat="1" ht="37.5" customHeight="1">
      <c r="A35" s="57">
        <v>26</v>
      </c>
      <c r="B35" s="58">
        <v>44481.041666666664</v>
      </c>
      <c r="C35" s="58" t="s">
        <v>21</v>
      </c>
      <c r="D35" s="59" t="s">
        <v>20</v>
      </c>
      <c r="E35" s="60">
        <v>30</v>
      </c>
      <c r="F35" s="60"/>
      <c r="G35" s="61">
        <f>DAY(Tabela1[[#This Row],[Data agendamento]])</f>
        <v>12</v>
      </c>
      <c r="H35" s="61" t="str">
        <f>UPPER(TEXT(Tabela1[[#This Row],[Data agendamento]],"MMMM"))</f>
        <v>OUTUBRO</v>
      </c>
      <c r="I35" s="51" t="str">
        <f t="shared" si="1"/>
        <v>terça-feira</v>
      </c>
      <c r="J35" s="64">
        <f>Tabela1[[#This Row],[Data agendamento]]</f>
        <v>44481.041666666664</v>
      </c>
    </row>
    <row r="36" spans="1:10" s="62" customFormat="1" ht="37.5" customHeight="1">
      <c r="A36" s="57">
        <v>27</v>
      </c>
      <c r="B36" s="58">
        <v>44481.166666666664</v>
      </c>
      <c r="C36" s="10" t="s">
        <v>47</v>
      </c>
      <c r="D36" s="59" t="s">
        <v>20</v>
      </c>
      <c r="E36" s="60">
        <v>30</v>
      </c>
      <c r="F36" s="60"/>
      <c r="G36" s="61">
        <f>DAY(Tabela1[[#This Row],[Data agendamento]])</f>
        <v>12</v>
      </c>
      <c r="H36" s="61" t="str">
        <f>UPPER(TEXT(Tabela1[[#This Row],[Data agendamento]],"MMMM"))</f>
        <v>OUTUBRO</v>
      </c>
      <c r="I36" s="51" t="str">
        <f t="shared" si="1"/>
        <v>terça-feira</v>
      </c>
      <c r="J36" s="64">
        <f>Tabela1[[#This Row],[Data agendamento]]</f>
        <v>44481.166666666664</v>
      </c>
    </row>
    <row r="37" spans="1:10" s="62" customFormat="1" ht="37.5" customHeight="1">
      <c r="A37" s="57">
        <v>28</v>
      </c>
      <c r="B37" s="58">
        <v>44481.25</v>
      </c>
      <c r="C37" s="10" t="s">
        <v>48</v>
      </c>
      <c r="D37" s="59" t="s">
        <v>32</v>
      </c>
      <c r="E37" s="60">
        <v>62</v>
      </c>
      <c r="F37" s="60"/>
      <c r="G37" s="61">
        <f>DAY(Tabela1[[#This Row],[Data agendamento]])</f>
        <v>12</v>
      </c>
      <c r="H37" s="61" t="str">
        <f>UPPER(TEXT(Tabela1[[#This Row],[Data agendamento]],"MMMM"))</f>
        <v>OUTUBRO</v>
      </c>
      <c r="I37" s="51" t="str">
        <f t="shared" si="1"/>
        <v>terça-feira</v>
      </c>
      <c r="J37" s="64">
        <f>Tabela1[[#This Row],[Data agendamento]]</f>
        <v>44481.25</v>
      </c>
    </row>
    <row r="38" spans="1:10" s="62" customFormat="1" ht="37.5" customHeight="1">
      <c r="A38" s="57">
        <v>29</v>
      </c>
      <c r="B38" s="58">
        <v>44481.5</v>
      </c>
      <c r="C38" s="10" t="s">
        <v>49</v>
      </c>
      <c r="D38" s="59" t="s">
        <v>20</v>
      </c>
      <c r="E38" s="60">
        <v>60</v>
      </c>
      <c r="F38" s="60"/>
      <c r="G38" s="61">
        <f>DAY(Tabela1[[#This Row],[Data agendamento]])</f>
        <v>12</v>
      </c>
      <c r="H38" s="61" t="str">
        <f>UPPER(TEXT(Tabela1[[#This Row],[Data agendamento]],"MMMM"))</f>
        <v>OUTUBRO</v>
      </c>
      <c r="I38" s="51" t="str">
        <f t="shared" si="1"/>
        <v>terça-feira</v>
      </c>
      <c r="J38" s="64">
        <f>Tabela1[[#This Row],[Data agendamento]]</f>
        <v>44481.5</v>
      </c>
    </row>
    <row r="39" spans="1:10" s="62" customFormat="1" ht="37.5" customHeight="1">
      <c r="A39" s="57">
        <v>30</v>
      </c>
      <c r="B39" s="58">
        <v>44482.020833333336</v>
      </c>
      <c r="C39" s="10" t="s">
        <v>21</v>
      </c>
      <c r="D39" s="59" t="s">
        <v>20</v>
      </c>
      <c r="E39" s="60">
        <v>30</v>
      </c>
      <c r="F39" s="60"/>
      <c r="G39" s="61">
        <f>DAY(Tabela1[[#This Row],[Data agendamento]])</f>
        <v>13</v>
      </c>
      <c r="H39" s="61" t="str">
        <f>UPPER(TEXT(Tabela1[[#This Row],[Data agendamento]],"MMMM"))</f>
        <v>OUTUBRO</v>
      </c>
      <c r="I39" s="51" t="str">
        <f t="shared" si="1"/>
        <v>quarta-feira</v>
      </c>
      <c r="J39" s="64">
        <f>Tabela1[[#This Row],[Data agendamento]]</f>
        <v>44482.020833333336</v>
      </c>
    </row>
    <row r="40" spans="1:10" s="62" customFormat="1" ht="37.5" customHeight="1">
      <c r="A40" s="57">
        <v>31</v>
      </c>
      <c r="B40" s="58">
        <v>44482.041666666664</v>
      </c>
      <c r="C40" s="10" t="s">
        <v>22</v>
      </c>
      <c r="D40" s="59" t="s">
        <v>20</v>
      </c>
      <c r="E40" s="60">
        <v>30</v>
      </c>
      <c r="F40" s="60"/>
      <c r="G40" s="61">
        <f>DAY(Tabela1[[#This Row],[Data agendamento]])</f>
        <v>13</v>
      </c>
      <c r="H40" s="61" t="str">
        <f>UPPER(TEXT(Tabela1[[#This Row],[Data agendamento]],"MMMM"))</f>
        <v>OUTUBRO</v>
      </c>
      <c r="I40" s="51" t="str">
        <f t="shared" si="1"/>
        <v>quarta-feira</v>
      </c>
      <c r="J40" s="64">
        <f>Tabela1[[#This Row],[Data agendamento]]</f>
        <v>44482.041666666664</v>
      </c>
    </row>
    <row r="41" spans="1:10" s="62" customFormat="1" ht="37.5" customHeight="1">
      <c r="A41" s="57">
        <v>32</v>
      </c>
      <c r="B41" s="58">
        <v>44482.333333333336</v>
      </c>
      <c r="C41" s="10" t="s">
        <v>46</v>
      </c>
      <c r="D41" s="59" t="s">
        <v>20</v>
      </c>
      <c r="E41" s="60">
        <v>57</v>
      </c>
      <c r="F41" s="60"/>
      <c r="G41" s="61">
        <f>DAY(Tabela1[[#This Row],[Data agendamento]])</f>
        <v>13</v>
      </c>
      <c r="H41" s="61" t="str">
        <f>UPPER(TEXT(Tabela1[[#This Row],[Data agendamento]],"MMMM"))</f>
        <v>OUTUBRO</v>
      </c>
      <c r="I41" s="51" t="str">
        <f t="shared" si="1"/>
        <v>quarta-feira</v>
      </c>
      <c r="J41" s="64">
        <f>Tabela1[[#This Row],[Data agendamento]]</f>
        <v>44482.333333333336</v>
      </c>
    </row>
    <row r="42" spans="1:10" s="62" customFormat="1" ht="37.5" customHeight="1">
      <c r="A42" s="57">
        <v>33</v>
      </c>
      <c r="B42" s="58">
        <v>44482.5</v>
      </c>
      <c r="C42" s="10" t="s">
        <v>50</v>
      </c>
      <c r="D42" s="59" t="s">
        <v>20</v>
      </c>
      <c r="E42" s="60">
        <v>57</v>
      </c>
      <c r="F42" s="60"/>
      <c r="G42" s="61">
        <f>DAY(Tabela1[[#This Row],[Data agendamento]])</f>
        <v>13</v>
      </c>
      <c r="H42" s="61" t="str">
        <f>UPPER(TEXT(Tabela1[[#This Row],[Data agendamento]],"MMMM"))</f>
        <v>OUTUBRO</v>
      </c>
      <c r="I42" s="51" t="str">
        <f t="shared" si="1"/>
        <v>quarta-feira</v>
      </c>
      <c r="J42" s="64">
        <f>Tabela1[[#This Row],[Data agendamento]]</f>
        <v>44482.5</v>
      </c>
    </row>
    <row r="43" spans="1:10" s="62" customFormat="1" ht="37.5" customHeight="1">
      <c r="A43" s="57">
        <v>34</v>
      </c>
      <c r="B43" s="58">
        <v>44483.020833333336</v>
      </c>
      <c r="C43" s="10" t="s">
        <v>51</v>
      </c>
      <c r="D43" s="59" t="s">
        <v>20</v>
      </c>
      <c r="E43" s="60">
        <v>30</v>
      </c>
      <c r="F43" s="60"/>
      <c r="G43" s="61">
        <f>DAY(Tabela1[[#This Row],[Data agendamento]])</f>
        <v>14</v>
      </c>
      <c r="H43" s="61" t="str">
        <f>UPPER(TEXT(Tabela1[[#This Row],[Data agendamento]],"MMMM"))</f>
        <v>OUTUBRO</v>
      </c>
      <c r="I43" s="51" t="str">
        <f t="shared" ref="I43:I66" si="2">TEXT(B43,"dddd")</f>
        <v>quinta-feira</v>
      </c>
      <c r="J43" s="64">
        <f>Tabela1[[#This Row],[Data agendamento]]</f>
        <v>44483.020833333336</v>
      </c>
    </row>
    <row r="44" spans="1:10" s="62" customFormat="1" ht="37.5" customHeight="1">
      <c r="A44" s="57">
        <v>35</v>
      </c>
      <c r="B44" s="58">
        <v>44483.041666666664</v>
      </c>
      <c r="C44" s="10" t="s">
        <v>27</v>
      </c>
      <c r="D44" s="59" t="s">
        <v>20</v>
      </c>
      <c r="E44" s="60">
        <v>30</v>
      </c>
      <c r="F44" s="60"/>
      <c r="G44" s="61">
        <f>DAY(Tabela1[[#This Row],[Data agendamento]])</f>
        <v>14</v>
      </c>
      <c r="H44" s="61" t="str">
        <f>UPPER(TEXT(Tabela1[[#This Row],[Data agendamento]],"MMMM"))</f>
        <v>OUTUBRO</v>
      </c>
      <c r="I44" s="65" t="str">
        <f t="shared" si="2"/>
        <v>quinta-feira</v>
      </c>
      <c r="J44" s="64">
        <f>Tabela1[[#This Row],[Data agendamento]]</f>
        <v>44483.041666666664</v>
      </c>
    </row>
    <row r="45" spans="1:10" s="62" customFormat="1" ht="37.5" customHeight="1">
      <c r="A45" s="57">
        <v>36</v>
      </c>
      <c r="B45" s="58">
        <v>44483.333333333336</v>
      </c>
      <c r="C45" s="10" t="s">
        <v>53</v>
      </c>
      <c r="D45" s="59" t="s">
        <v>32</v>
      </c>
      <c r="E45" s="60">
        <v>15</v>
      </c>
      <c r="F45" s="60"/>
      <c r="G45" s="61">
        <f>DAY(Tabela1[[#This Row],[Data agendamento]])</f>
        <v>14</v>
      </c>
      <c r="H45" s="61" t="str">
        <f>UPPER(TEXT(Tabela1[[#This Row],[Data agendamento]],"MMMM"))</f>
        <v>OUTUBRO</v>
      </c>
      <c r="I45" s="65" t="str">
        <f t="shared" si="2"/>
        <v>quinta-feira</v>
      </c>
      <c r="J45" s="64">
        <f>Tabela1[[#This Row],[Data agendamento]]</f>
        <v>44483.333333333336</v>
      </c>
    </row>
    <row r="46" spans="1:10" s="62" customFormat="1" ht="37.5" customHeight="1">
      <c r="A46" s="57">
        <v>37</v>
      </c>
      <c r="B46" s="58">
        <v>44483.4375</v>
      </c>
      <c r="C46" s="10" t="s">
        <v>54</v>
      </c>
      <c r="D46" s="59" t="s">
        <v>32</v>
      </c>
      <c r="E46" s="60">
        <v>35</v>
      </c>
      <c r="F46" s="60"/>
      <c r="G46" s="61">
        <f>DAY(Tabela1[[#This Row],[Data agendamento]])</f>
        <v>14</v>
      </c>
      <c r="H46" s="61" t="str">
        <f>UPPER(TEXT(Tabela1[[#This Row],[Data agendamento]],"MMMM"))</f>
        <v>OUTUBRO</v>
      </c>
      <c r="I46" s="65" t="str">
        <f t="shared" si="2"/>
        <v>quinta-feira</v>
      </c>
      <c r="J46" s="64">
        <f>Tabela1[[#This Row],[Data agendamento]]</f>
        <v>44483.4375</v>
      </c>
    </row>
    <row r="47" spans="1:10" s="62" customFormat="1" ht="37.5" customHeight="1">
      <c r="A47" s="57">
        <v>38</v>
      </c>
      <c r="B47" s="58">
        <v>44483.541666666664</v>
      </c>
      <c r="C47" s="10" t="s">
        <v>55</v>
      </c>
      <c r="D47" s="59" t="s">
        <v>32</v>
      </c>
      <c r="E47" s="60">
        <v>50</v>
      </c>
      <c r="F47" s="60"/>
      <c r="G47" s="61">
        <f>DAY(Tabela1[[#This Row],[Data agendamento]])</f>
        <v>14</v>
      </c>
      <c r="H47" s="61" t="str">
        <f>UPPER(TEXT(Tabela1[[#This Row],[Data agendamento]],"MMMM"))</f>
        <v>OUTUBRO</v>
      </c>
      <c r="I47" s="65" t="str">
        <f t="shared" si="2"/>
        <v>quinta-feira</v>
      </c>
      <c r="J47" s="64">
        <f>Tabela1[[#This Row],[Data agendamento]]</f>
        <v>44483.541666666664</v>
      </c>
    </row>
    <row r="48" spans="1:10" s="62" customFormat="1" ht="37.5" customHeight="1">
      <c r="A48" s="57">
        <v>39</v>
      </c>
      <c r="B48" s="58">
        <v>44483.625</v>
      </c>
      <c r="C48" s="10" t="s">
        <v>56</v>
      </c>
      <c r="D48" s="59" t="s">
        <v>20</v>
      </c>
      <c r="E48" s="60">
        <v>60</v>
      </c>
      <c r="F48" s="60"/>
      <c r="G48" s="61">
        <f>DAY(Tabela1[[#This Row],[Data agendamento]])</f>
        <v>14</v>
      </c>
      <c r="H48" s="61" t="str">
        <f>UPPER(TEXT(Tabela1[[#This Row],[Data agendamento]],"MMMM"))</f>
        <v>OUTUBRO</v>
      </c>
      <c r="I48" s="65" t="str">
        <f t="shared" si="2"/>
        <v>quinta-feira</v>
      </c>
      <c r="J48" s="64">
        <f>Tabela1[[#This Row],[Data agendamento]]</f>
        <v>44483.625</v>
      </c>
    </row>
    <row r="49" spans="1:10" s="62" customFormat="1" ht="37.5" customHeight="1">
      <c r="A49" s="57">
        <v>40</v>
      </c>
      <c r="B49" s="58">
        <v>44483.666666666664</v>
      </c>
      <c r="C49" s="10" t="s">
        <v>57</v>
      </c>
      <c r="D49" s="59" t="s">
        <v>32</v>
      </c>
      <c r="E49" s="60">
        <v>46</v>
      </c>
      <c r="F49" s="60"/>
      <c r="G49" s="61">
        <f>DAY(Tabela1[[#This Row],[Data agendamento]])</f>
        <v>14</v>
      </c>
      <c r="H49" s="61" t="str">
        <f>UPPER(TEXT(Tabela1[[#This Row],[Data agendamento]],"MMMM"))</f>
        <v>OUTUBRO</v>
      </c>
      <c r="I49" s="65" t="str">
        <f t="shared" si="2"/>
        <v>quinta-feira</v>
      </c>
      <c r="J49" s="64">
        <f>Tabela1[[#This Row],[Data agendamento]]</f>
        <v>44483.666666666664</v>
      </c>
    </row>
    <row r="50" spans="1:10" s="62" customFormat="1" ht="37.5" customHeight="1">
      <c r="A50" s="57">
        <v>41</v>
      </c>
      <c r="B50" s="58">
        <v>44483.75</v>
      </c>
      <c r="C50" s="10" t="s">
        <v>58</v>
      </c>
      <c r="D50" s="59" t="s">
        <v>32</v>
      </c>
      <c r="E50" s="60">
        <v>32</v>
      </c>
      <c r="F50" s="60" t="s">
        <v>59</v>
      </c>
      <c r="G50" s="61">
        <f>DAY(Tabela1[[#This Row],[Data agendamento]])</f>
        <v>14</v>
      </c>
      <c r="H50" s="61" t="str">
        <f>UPPER(TEXT(Tabela1[[#This Row],[Data agendamento]],"MMMM"))</f>
        <v>OUTUBRO</v>
      </c>
      <c r="I50" s="65" t="str">
        <f t="shared" si="2"/>
        <v>quinta-feira</v>
      </c>
      <c r="J50" s="64">
        <f>Tabela1[[#This Row],[Data agendamento]]</f>
        <v>44483.75</v>
      </c>
    </row>
    <row r="51" spans="1:10" s="62" customFormat="1" ht="37.5" customHeight="1">
      <c r="A51" s="57">
        <v>42</v>
      </c>
      <c r="B51" s="58">
        <v>44483.791666666664</v>
      </c>
      <c r="C51" s="10" t="s">
        <v>60</v>
      </c>
      <c r="D51" s="59" t="s">
        <v>20</v>
      </c>
      <c r="E51" s="60">
        <v>30</v>
      </c>
      <c r="F51" s="60"/>
      <c r="G51" s="61">
        <f>DAY(Tabela1[[#This Row],[Data agendamento]])</f>
        <v>14</v>
      </c>
      <c r="H51" s="61" t="str">
        <f>UPPER(TEXT(Tabela1[[#This Row],[Data agendamento]],"MMMM"))</f>
        <v>OUTUBRO</v>
      </c>
      <c r="I51" s="65" t="str">
        <f t="shared" si="2"/>
        <v>quinta-feira</v>
      </c>
      <c r="J51" s="64">
        <f>Tabela1[[#This Row],[Data agendamento]]</f>
        <v>44483.791666666664</v>
      </c>
    </row>
    <row r="52" spans="1:10" s="62" customFormat="1" ht="37.5" customHeight="1">
      <c r="A52" s="57">
        <v>43</v>
      </c>
      <c r="B52" s="58">
        <v>44483.8125</v>
      </c>
      <c r="C52" s="10" t="s">
        <v>23</v>
      </c>
      <c r="D52" s="59" t="s">
        <v>20</v>
      </c>
      <c r="E52" s="60">
        <v>30</v>
      </c>
      <c r="F52" s="60"/>
      <c r="G52" s="61">
        <f>DAY(Tabela1[[#This Row],[Data agendamento]])</f>
        <v>14</v>
      </c>
      <c r="H52" s="61" t="str">
        <f>UPPER(TEXT(Tabela1[[#This Row],[Data agendamento]],"MMMM"))</f>
        <v>OUTUBRO</v>
      </c>
      <c r="I52" s="65" t="str">
        <f t="shared" si="2"/>
        <v>quinta-feira</v>
      </c>
      <c r="J52" s="64">
        <f>Tabela1[[#This Row],[Data agendamento]]</f>
        <v>44483.8125</v>
      </c>
    </row>
    <row r="53" spans="1:10" s="62" customFormat="1" ht="37.5" customHeight="1">
      <c r="A53" s="57">
        <v>44</v>
      </c>
      <c r="B53" s="58">
        <v>44483.833333333336</v>
      </c>
      <c r="C53" s="10" t="s">
        <v>47</v>
      </c>
      <c r="D53" s="59" t="s">
        <v>20</v>
      </c>
      <c r="E53" s="60">
        <v>30</v>
      </c>
      <c r="F53" s="60"/>
      <c r="G53" s="61">
        <f>DAY(Tabela1[[#This Row],[Data agendamento]])</f>
        <v>14</v>
      </c>
      <c r="H53" s="61" t="str">
        <f>UPPER(TEXT(Tabela1[[#This Row],[Data agendamento]],"MMMM"))</f>
        <v>OUTUBRO</v>
      </c>
      <c r="I53" s="65" t="str">
        <f t="shared" si="2"/>
        <v>quinta-feira</v>
      </c>
      <c r="J53" s="64">
        <f>Tabela1[[#This Row],[Data agendamento]]</f>
        <v>44483.833333333336</v>
      </c>
    </row>
    <row r="54" spans="1:10" s="62" customFormat="1" ht="37.5" customHeight="1">
      <c r="A54" s="57">
        <v>45</v>
      </c>
      <c r="B54" s="58">
        <v>44484.020833333336</v>
      </c>
      <c r="C54" s="10" t="s">
        <v>61</v>
      </c>
      <c r="D54" s="59" t="s">
        <v>20</v>
      </c>
      <c r="E54" s="60">
        <v>30</v>
      </c>
      <c r="F54" s="60"/>
      <c r="G54" s="61">
        <f>DAY(Tabela1[[#This Row],[Data agendamento]])</f>
        <v>15</v>
      </c>
      <c r="H54" s="61" t="str">
        <f>UPPER(TEXT(Tabela1[[#This Row],[Data agendamento]],"MMMM"))</f>
        <v>OUTUBRO</v>
      </c>
      <c r="I54" s="65" t="str">
        <f t="shared" si="2"/>
        <v>sexta-feira</v>
      </c>
      <c r="J54" s="64">
        <f>Tabela1[[#This Row],[Data agendamento]]</f>
        <v>44484.020833333336</v>
      </c>
    </row>
    <row r="55" spans="1:10" s="62" customFormat="1" ht="37.5" customHeight="1">
      <c r="A55" s="57">
        <v>46</v>
      </c>
      <c r="B55" s="58">
        <v>44484.166666666664</v>
      </c>
      <c r="C55" s="10" t="s">
        <v>31</v>
      </c>
      <c r="D55" s="59" t="s">
        <v>32</v>
      </c>
      <c r="E55" s="60">
        <v>15</v>
      </c>
      <c r="F55" s="60" t="s">
        <v>59</v>
      </c>
      <c r="G55" s="61">
        <f>DAY(Tabela1[[#This Row],[Data agendamento]])</f>
        <v>15</v>
      </c>
      <c r="H55" s="61" t="str">
        <f>UPPER(TEXT(Tabela1[[#This Row],[Data agendamento]],"MMMM"))</f>
        <v>OUTUBRO</v>
      </c>
      <c r="I55" s="65" t="str">
        <f t="shared" si="2"/>
        <v>sexta-feira</v>
      </c>
      <c r="J55" s="64">
        <f>Tabela1[[#This Row],[Data agendamento]]</f>
        <v>44484.166666666664</v>
      </c>
    </row>
    <row r="56" spans="1:10" s="62" customFormat="1" ht="37.5" customHeight="1">
      <c r="A56" s="57">
        <v>47</v>
      </c>
      <c r="B56" s="58">
        <v>44484.25</v>
      </c>
      <c r="C56" s="10" t="s">
        <v>62</v>
      </c>
      <c r="D56" s="59" t="s">
        <v>20</v>
      </c>
      <c r="E56" s="60">
        <v>20</v>
      </c>
      <c r="F56" s="60" t="s">
        <v>59</v>
      </c>
      <c r="G56" s="61">
        <f>DAY(Tabela1[[#This Row],[Data agendamento]])</f>
        <v>15</v>
      </c>
      <c r="H56" s="61" t="str">
        <f>UPPER(TEXT(Tabela1[[#This Row],[Data agendamento]],"MMMM"))</f>
        <v>OUTUBRO</v>
      </c>
      <c r="I56" s="65" t="str">
        <f t="shared" si="2"/>
        <v>sexta-feira</v>
      </c>
      <c r="J56" s="64">
        <f>Tabela1[[#This Row],[Data agendamento]]</f>
        <v>44484.25</v>
      </c>
    </row>
    <row r="57" spans="1:10" s="62" customFormat="1" ht="37.5" customHeight="1">
      <c r="A57" s="57">
        <v>48</v>
      </c>
      <c r="B57" s="58">
        <v>44484.354166666664</v>
      </c>
      <c r="C57" s="10" t="s">
        <v>63</v>
      </c>
      <c r="D57" s="59" t="s">
        <v>20</v>
      </c>
      <c r="E57" s="60">
        <v>60</v>
      </c>
      <c r="F57" s="60"/>
      <c r="G57" s="61">
        <f>DAY(Tabela1[[#This Row],[Data agendamento]])</f>
        <v>15</v>
      </c>
      <c r="H57" s="61" t="str">
        <f>UPPER(TEXT(Tabela1[[#This Row],[Data agendamento]],"MMMM"))</f>
        <v>OUTUBRO</v>
      </c>
      <c r="I57" s="65" t="str">
        <f t="shared" si="2"/>
        <v>sexta-feira</v>
      </c>
      <c r="J57" s="64">
        <f>Tabela1[[#This Row],[Data agendamento]]</f>
        <v>44484.354166666664</v>
      </c>
    </row>
    <row r="58" spans="1:10" s="62" customFormat="1" ht="37.5" customHeight="1">
      <c r="A58" s="57">
        <v>49</v>
      </c>
      <c r="B58" s="58">
        <v>44484.395833333336</v>
      </c>
      <c r="C58" s="10" t="s">
        <v>64</v>
      </c>
      <c r="D58" s="59" t="s">
        <v>20</v>
      </c>
      <c r="E58" s="60">
        <v>57</v>
      </c>
      <c r="F58" s="60"/>
      <c r="G58" s="61">
        <f>DAY(Tabela1[[#This Row],[Data agendamento]])</f>
        <v>15</v>
      </c>
      <c r="H58" s="61" t="str">
        <f>UPPER(TEXT(Tabela1[[#This Row],[Data agendamento]],"MMMM"))</f>
        <v>OUTUBRO</v>
      </c>
      <c r="I58" s="65" t="str">
        <f t="shared" si="2"/>
        <v>sexta-feira</v>
      </c>
      <c r="J58" s="64">
        <f>Tabela1[[#This Row],[Data agendamento]]</f>
        <v>44484.395833333336</v>
      </c>
    </row>
    <row r="59" spans="1:10" s="62" customFormat="1" ht="37.5" customHeight="1">
      <c r="A59" s="57">
        <v>50</v>
      </c>
      <c r="B59" s="58">
        <v>44484.4375</v>
      </c>
      <c r="C59" s="10" t="s">
        <v>65</v>
      </c>
      <c r="D59" s="59" t="s">
        <v>20</v>
      </c>
      <c r="E59" s="60">
        <v>30</v>
      </c>
      <c r="F59" s="60"/>
      <c r="G59" s="61">
        <f>DAY(Tabela1[[#This Row],[Data agendamento]])</f>
        <v>15</v>
      </c>
      <c r="H59" s="61" t="str">
        <f>UPPER(TEXT(Tabela1[[#This Row],[Data agendamento]],"MMMM"))</f>
        <v>OUTUBRO</v>
      </c>
      <c r="I59" s="65" t="str">
        <f t="shared" si="2"/>
        <v>sexta-feira</v>
      </c>
      <c r="J59" s="64">
        <f>Tabela1[[#This Row],[Data agendamento]]</f>
        <v>44484.4375</v>
      </c>
    </row>
    <row r="60" spans="1:10" s="62" customFormat="1" ht="37.5" customHeight="1">
      <c r="A60" s="57">
        <v>51</v>
      </c>
      <c r="B60" s="58">
        <v>44484.625</v>
      </c>
      <c r="C60" s="10" t="s">
        <v>66</v>
      </c>
      <c r="D60" s="59" t="s">
        <v>20</v>
      </c>
      <c r="E60" s="60">
        <v>60</v>
      </c>
      <c r="F60" s="60"/>
      <c r="G60" s="61">
        <f>DAY(Tabela1[[#This Row],[Data agendamento]])</f>
        <v>15</v>
      </c>
      <c r="H60" s="61" t="str">
        <f>UPPER(TEXT(Tabela1[[#This Row],[Data agendamento]],"MMMM"))</f>
        <v>OUTUBRO</v>
      </c>
      <c r="I60" s="65" t="str">
        <f t="shared" si="2"/>
        <v>sexta-feira</v>
      </c>
      <c r="J60" s="64">
        <f>Tabela1[[#This Row],[Data agendamento]]</f>
        <v>44484.625</v>
      </c>
    </row>
    <row r="61" spans="1:10" s="62" customFormat="1" ht="37.5" customHeight="1">
      <c r="A61" s="57">
        <v>52</v>
      </c>
      <c r="B61" s="58">
        <v>44484.75</v>
      </c>
      <c r="C61" s="10" t="s">
        <v>67</v>
      </c>
      <c r="D61" s="59" t="s">
        <v>32</v>
      </c>
      <c r="E61" s="60">
        <v>62</v>
      </c>
      <c r="F61" s="60"/>
      <c r="G61" s="61">
        <f>DAY(Tabela1[[#This Row],[Data agendamento]])</f>
        <v>15</v>
      </c>
      <c r="H61" s="61" t="str">
        <f>UPPER(TEXT(Tabela1[[#This Row],[Data agendamento]],"MMMM"))</f>
        <v>OUTUBRO</v>
      </c>
      <c r="I61" s="65" t="str">
        <f t="shared" si="2"/>
        <v>sexta-feira</v>
      </c>
      <c r="J61" s="64">
        <f>Tabela1[[#This Row],[Data agendamento]]</f>
        <v>44484.75</v>
      </c>
    </row>
    <row r="62" spans="1:10" s="62" customFormat="1" ht="37.5" customHeight="1">
      <c r="A62" s="57">
        <v>53</v>
      </c>
      <c r="B62" s="58">
        <v>44484.8125</v>
      </c>
      <c r="C62" s="10" t="s">
        <v>68</v>
      </c>
      <c r="D62" s="59" t="s">
        <v>32</v>
      </c>
      <c r="E62" s="60">
        <v>38</v>
      </c>
      <c r="F62" s="60" t="s">
        <v>30</v>
      </c>
      <c r="G62" s="61">
        <f>DAY(Tabela1[[#This Row],[Data agendamento]])</f>
        <v>15</v>
      </c>
      <c r="H62" s="61" t="str">
        <f>UPPER(TEXT(Tabela1[[#This Row],[Data agendamento]],"MMMM"))</f>
        <v>OUTUBRO</v>
      </c>
      <c r="I62" s="65" t="str">
        <f t="shared" si="2"/>
        <v>sexta-feira</v>
      </c>
      <c r="J62" s="64">
        <f>Tabela1[[#This Row],[Data agendamento]]</f>
        <v>44484.8125</v>
      </c>
    </row>
    <row r="63" spans="1:10" s="62" customFormat="1" ht="37.5" customHeight="1">
      <c r="A63" s="57">
        <v>54</v>
      </c>
      <c r="B63" s="58">
        <v>44484.833333333336</v>
      </c>
      <c r="C63" s="10" t="s">
        <v>69</v>
      </c>
      <c r="D63" s="59" t="s">
        <v>32</v>
      </c>
      <c r="E63" s="60">
        <v>15</v>
      </c>
      <c r="F63" s="60"/>
      <c r="G63" s="61">
        <f>DAY(Tabela1[[#This Row],[Data agendamento]])</f>
        <v>15</v>
      </c>
      <c r="H63" s="61" t="str">
        <f>UPPER(TEXT(Tabela1[[#This Row],[Data agendamento]],"MMMM"))</f>
        <v>OUTUBRO</v>
      </c>
      <c r="I63" s="65" t="str">
        <f t="shared" si="2"/>
        <v>sexta-feira</v>
      </c>
      <c r="J63" s="64">
        <f>Tabela1[[#This Row],[Data agendamento]]</f>
        <v>44484.833333333336</v>
      </c>
    </row>
    <row r="64" spans="1:10" s="62" customFormat="1" ht="37.5" customHeight="1">
      <c r="A64" s="57">
        <v>55</v>
      </c>
      <c r="B64" s="58">
        <v>44484.875</v>
      </c>
      <c r="C64" s="10" t="s">
        <v>70</v>
      </c>
      <c r="D64" s="59" t="s">
        <v>20</v>
      </c>
      <c r="E64" s="60">
        <v>60</v>
      </c>
      <c r="F64" s="60"/>
      <c r="G64" s="61">
        <f>DAY(Tabela1[[#This Row],[Data agendamento]])</f>
        <v>15</v>
      </c>
      <c r="H64" s="61" t="str">
        <f>UPPER(TEXT(Tabela1[[#This Row],[Data agendamento]],"MMMM"))</f>
        <v>OUTUBRO</v>
      </c>
      <c r="I64" s="65" t="str">
        <f t="shared" si="2"/>
        <v>sexta-feira</v>
      </c>
      <c r="J64" s="64">
        <f>Tabela1[[#This Row],[Data agendamento]]</f>
        <v>44484.875</v>
      </c>
    </row>
    <row r="65" spans="1:10" s="62" customFormat="1" ht="37.5" customHeight="1">
      <c r="A65" s="8">
        <v>56</v>
      </c>
      <c r="B65" s="54">
        <v>44485.041666666664</v>
      </c>
      <c r="C65" s="10" t="s">
        <v>19</v>
      </c>
      <c r="D65" s="11" t="s">
        <v>20</v>
      </c>
      <c r="E65" s="12">
        <v>10</v>
      </c>
      <c r="F65" s="12" t="s">
        <v>59</v>
      </c>
      <c r="G65" s="9">
        <f>DAY(Tabela1[[#This Row],[Data agendamento]])</f>
        <v>16</v>
      </c>
      <c r="H65" s="9" t="str">
        <f>UPPER(TEXT(Tabela1[[#This Row],[Data agendamento]],"MMMM"))</f>
        <v>OUTUBRO</v>
      </c>
      <c r="I65" s="65" t="str">
        <f t="shared" si="2"/>
        <v>sábado</v>
      </c>
      <c r="J65" s="64">
        <f>Tabela1[[#This Row],[Data agendamento]]</f>
        <v>44485.041666666664</v>
      </c>
    </row>
    <row r="66" spans="1:10" s="62" customFormat="1" ht="37.5" customHeight="1">
      <c r="A66" s="8">
        <v>57</v>
      </c>
      <c r="B66" s="54">
        <v>44485.0625</v>
      </c>
      <c r="C66" s="10" t="s">
        <v>27</v>
      </c>
      <c r="D66" s="11" t="s">
        <v>20</v>
      </c>
      <c r="E66" s="12">
        <v>30</v>
      </c>
      <c r="F66" s="12"/>
      <c r="G66" s="9">
        <f>DAY(Tabela1[[#This Row],[Data agendamento]])</f>
        <v>16</v>
      </c>
      <c r="H66" s="9" t="str">
        <f>UPPER(TEXT(Tabela1[[#This Row],[Data agendamento]],"MMMM"))</f>
        <v>OUTUBRO</v>
      </c>
      <c r="I66" s="65" t="str">
        <f t="shared" si="2"/>
        <v>sábado</v>
      </c>
      <c r="J66" s="64">
        <f>Tabela1[[#This Row],[Data agendamento]]</f>
        <v>44485.0625</v>
      </c>
    </row>
    <row r="67" spans="1:10" s="62" customFormat="1" ht="37.5" customHeight="1">
      <c r="A67" s="52"/>
      <c r="B67" s="48"/>
      <c r="C67" s="52"/>
      <c r="D67" s="52"/>
      <c r="E67" s="52"/>
      <c r="F67" s="52"/>
      <c r="G67" s="52"/>
      <c r="H67" s="52"/>
    </row>
    <row r="68" spans="1:10" s="62" customFormat="1" ht="37.5" customHeight="1">
      <c r="A68" s="52"/>
      <c r="B68" s="48"/>
      <c r="C68" s="52"/>
      <c r="D68" s="52"/>
      <c r="E68" s="52"/>
      <c r="F68" s="52"/>
      <c r="G68" s="52"/>
      <c r="H68" s="52"/>
    </row>
    <row r="69" spans="1:10" s="62" customFormat="1" ht="37.5" customHeight="1">
      <c r="A69" s="52"/>
      <c r="B69" s="48"/>
      <c r="C69" s="52"/>
      <c r="D69" s="52"/>
      <c r="E69" s="52"/>
      <c r="F69" s="52"/>
      <c r="G69" s="52"/>
      <c r="H69" s="52"/>
    </row>
    <row r="70" spans="1:10" s="62" customFormat="1" ht="37.5" customHeight="1">
      <c r="A70" s="52"/>
      <c r="B70" s="48"/>
      <c r="C70" s="52"/>
      <c r="D70" s="52"/>
      <c r="E70" s="52"/>
      <c r="F70" s="52"/>
      <c r="G70" s="52"/>
      <c r="H70" s="52"/>
    </row>
    <row r="71" spans="1:10" s="62" customFormat="1" ht="37.5" customHeight="1">
      <c r="A71" s="52"/>
      <c r="B71" s="48"/>
      <c r="C71" s="52"/>
      <c r="D71" s="52"/>
      <c r="E71" s="52"/>
      <c r="F71" s="52"/>
      <c r="G71" s="52"/>
      <c r="H71" s="52"/>
    </row>
    <row r="72" spans="1:10" s="62" customFormat="1" ht="37.5" customHeight="1">
      <c r="A72" s="52"/>
      <c r="B72" s="48"/>
      <c r="C72" s="52"/>
      <c r="D72" s="52"/>
      <c r="E72" s="52"/>
      <c r="F72" s="52"/>
      <c r="G72" s="52"/>
      <c r="H72" s="52"/>
    </row>
    <row r="73" spans="1:10" s="62" customFormat="1" ht="37.5" customHeight="1">
      <c r="A73" s="52"/>
      <c r="B73" s="48"/>
      <c r="C73" s="52"/>
      <c r="D73" s="52"/>
      <c r="E73" s="52"/>
      <c r="F73" s="52"/>
      <c r="G73" s="52"/>
      <c r="H73" s="52"/>
    </row>
    <row r="74" spans="1:10" s="62" customFormat="1" ht="37.5" customHeight="1">
      <c r="A74" s="52"/>
      <c r="B74" s="48"/>
      <c r="C74" s="52"/>
      <c r="D74" s="52"/>
      <c r="E74" s="52"/>
      <c r="F74" s="52"/>
      <c r="G74" s="52"/>
      <c r="H74" s="52"/>
    </row>
    <row r="75" spans="1:10" s="62" customFormat="1" ht="37.5" customHeight="1">
      <c r="A75" s="52"/>
      <c r="B75" s="48"/>
      <c r="C75" s="52"/>
      <c r="D75" s="52"/>
      <c r="E75" s="52"/>
      <c r="F75" s="52"/>
      <c r="G75" s="52"/>
      <c r="H75" s="52"/>
    </row>
    <row r="76" spans="1:10" s="62" customFormat="1" ht="37.5" customHeight="1">
      <c r="A76" s="52"/>
      <c r="B76" s="48"/>
      <c r="C76" s="52"/>
      <c r="D76" s="52"/>
      <c r="E76" s="52"/>
      <c r="F76" s="52"/>
      <c r="G76" s="52"/>
      <c r="H76" s="52"/>
    </row>
    <row r="77" spans="1:10" s="62" customFormat="1" ht="37.5" customHeight="1">
      <c r="A77" s="52"/>
      <c r="B77" s="48"/>
      <c r="C77" s="52"/>
      <c r="D77" s="52"/>
      <c r="E77" s="52"/>
      <c r="F77" s="52"/>
      <c r="G77" s="52"/>
      <c r="H77" s="52"/>
    </row>
    <row r="78" spans="1:10" s="62" customFormat="1" ht="37.5" customHeight="1">
      <c r="A78" s="52"/>
      <c r="B78" s="48"/>
      <c r="C78" s="52"/>
      <c r="D78" s="52"/>
      <c r="E78" s="52"/>
      <c r="F78" s="52"/>
      <c r="G78" s="52"/>
      <c r="H78" s="52"/>
    </row>
    <row r="79" spans="1:10" s="62" customFormat="1" ht="37.5" customHeight="1">
      <c r="A79" s="52"/>
      <c r="B79" s="48"/>
      <c r="C79" s="52"/>
      <c r="D79" s="52"/>
      <c r="E79" s="52"/>
      <c r="F79" s="52"/>
      <c r="G79" s="52"/>
      <c r="H79" s="52"/>
    </row>
    <row r="80" spans="1:10" s="62" customFormat="1" ht="37.5" customHeight="1">
      <c r="A80" s="52"/>
      <c r="B80" s="48"/>
      <c r="C80" s="52"/>
      <c r="D80" s="52"/>
      <c r="E80" s="52"/>
      <c r="F80" s="52"/>
      <c r="G80" s="52"/>
      <c r="H80" s="52"/>
    </row>
    <row r="81" spans="1:8" s="62" customFormat="1" ht="37.5" customHeight="1">
      <c r="A81" s="52"/>
      <c r="B81" s="48"/>
      <c r="C81" s="52"/>
      <c r="D81" s="52"/>
      <c r="E81" s="52"/>
      <c r="F81" s="52"/>
      <c r="G81" s="52"/>
      <c r="H81" s="52"/>
    </row>
    <row r="82" spans="1:8" s="62" customFormat="1" ht="37.5" customHeight="1">
      <c r="A82" s="52"/>
      <c r="B82" s="48"/>
      <c r="C82" s="52"/>
      <c r="D82" s="52"/>
      <c r="E82" s="52"/>
      <c r="F82" s="52"/>
      <c r="G82" s="52"/>
      <c r="H82" s="52"/>
    </row>
    <row r="83" spans="1:8" s="62" customFormat="1" ht="37.5" customHeight="1">
      <c r="A83" s="52"/>
      <c r="B83" s="48"/>
      <c r="C83" s="52"/>
      <c r="D83" s="52"/>
      <c r="E83" s="52"/>
      <c r="F83" s="52"/>
      <c r="G83" s="52"/>
      <c r="H83" s="52"/>
    </row>
    <row r="84" spans="1:8" s="62" customFormat="1" ht="37.5" customHeight="1">
      <c r="A84" s="52"/>
      <c r="B84" s="48"/>
      <c r="C84" s="52"/>
      <c r="D84" s="52"/>
      <c r="E84" s="52"/>
      <c r="F84" s="52"/>
      <c r="G84" s="52"/>
      <c r="H84" s="52"/>
    </row>
    <row r="85" spans="1:8" s="62" customFormat="1" ht="37.5" customHeight="1">
      <c r="A85" s="52"/>
      <c r="B85" s="48"/>
      <c r="C85" s="52"/>
      <c r="D85" s="52"/>
      <c r="E85" s="52"/>
      <c r="F85" s="52"/>
      <c r="G85" s="52"/>
      <c r="H85" s="52"/>
    </row>
    <row r="86" spans="1:8" s="62" customFormat="1" ht="37.5" customHeight="1">
      <c r="A86" s="52"/>
      <c r="B86" s="48"/>
      <c r="C86" s="52"/>
      <c r="D86" s="52"/>
      <c r="E86" s="52"/>
      <c r="F86" s="52"/>
      <c r="G86" s="52"/>
      <c r="H86" s="52"/>
    </row>
    <row r="87" spans="1:8" s="62" customFormat="1" ht="37.5" customHeight="1">
      <c r="A87" s="52"/>
      <c r="B87" s="48"/>
      <c r="C87" s="52"/>
      <c r="D87" s="52"/>
      <c r="E87" s="52"/>
      <c r="F87" s="52"/>
      <c r="G87" s="52"/>
      <c r="H87" s="52"/>
    </row>
    <row r="88" spans="1:8" s="62" customFormat="1" ht="37.5" customHeight="1">
      <c r="A88" s="52"/>
      <c r="B88" s="48"/>
      <c r="C88" s="52"/>
      <c r="D88" s="52"/>
      <c r="E88" s="52"/>
      <c r="F88" s="52"/>
      <c r="G88" s="52"/>
      <c r="H88" s="52"/>
    </row>
    <row r="89" spans="1:8" s="62" customFormat="1" ht="37.5" customHeight="1">
      <c r="A89" s="52"/>
      <c r="B89" s="48"/>
      <c r="C89" s="52"/>
      <c r="D89" s="52"/>
      <c r="E89" s="52"/>
      <c r="F89" s="52"/>
      <c r="G89" s="52"/>
      <c r="H89" s="52"/>
    </row>
    <row r="90" spans="1:8" s="62" customFormat="1" ht="37.5" customHeight="1">
      <c r="A90" s="52"/>
      <c r="B90" s="48"/>
      <c r="C90" s="52"/>
      <c r="D90" s="52"/>
      <c r="E90" s="52"/>
      <c r="F90" s="52"/>
      <c r="G90" s="52"/>
      <c r="H90" s="52"/>
    </row>
    <row r="91" spans="1:8" s="62" customFormat="1" ht="37.5" customHeight="1">
      <c r="A91" s="52"/>
      <c r="B91" s="48"/>
      <c r="C91" s="52"/>
      <c r="D91" s="52"/>
      <c r="E91" s="52"/>
      <c r="F91" s="52"/>
      <c r="G91" s="52"/>
      <c r="H91" s="52"/>
    </row>
    <row r="92" spans="1:8" s="62" customFormat="1" ht="37.5" customHeight="1">
      <c r="A92" s="52"/>
      <c r="B92" s="48"/>
      <c r="C92" s="52"/>
      <c r="D92" s="52"/>
      <c r="E92" s="52"/>
      <c r="F92" s="52"/>
      <c r="G92" s="52"/>
      <c r="H92" s="52"/>
    </row>
    <row r="93" spans="1:8" s="62" customFormat="1" ht="37.5" customHeight="1">
      <c r="A93" s="52"/>
      <c r="B93" s="48"/>
      <c r="C93" s="52"/>
      <c r="D93" s="52"/>
      <c r="E93" s="52"/>
      <c r="F93" s="52"/>
      <c r="G93" s="52"/>
      <c r="H93" s="52"/>
    </row>
    <row r="94" spans="1:8" s="62" customFormat="1" ht="37.5" customHeight="1">
      <c r="A94" s="52"/>
      <c r="B94" s="48"/>
      <c r="C94" s="52"/>
      <c r="D94" s="52"/>
      <c r="E94" s="52"/>
      <c r="F94" s="52"/>
      <c r="G94" s="52"/>
      <c r="H94" s="52"/>
    </row>
    <row r="95" spans="1:8" s="62" customFormat="1" ht="37.5" customHeight="1">
      <c r="A95" s="52"/>
      <c r="B95" s="48"/>
      <c r="C95" s="52"/>
      <c r="D95" s="52"/>
      <c r="E95" s="52"/>
      <c r="F95" s="52"/>
      <c r="G95" s="52"/>
      <c r="H95" s="52"/>
    </row>
    <row r="96" spans="1:8" s="62" customFormat="1" ht="37.5" customHeight="1">
      <c r="A96" s="52"/>
      <c r="B96" s="48"/>
      <c r="C96" s="52"/>
      <c r="D96" s="52"/>
      <c r="E96" s="52"/>
      <c r="F96" s="52"/>
      <c r="G96" s="52"/>
      <c r="H96" s="52"/>
    </row>
    <row r="97" spans="1:8" s="62" customFormat="1" ht="37.5" customHeight="1">
      <c r="A97" s="52"/>
      <c r="B97" s="48"/>
      <c r="C97" s="52"/>
      <c r="D97" s="52"/>
      <c r="E97" s="52"/>
      <c r="F97" s="52"/>
      <c r="G97" s="52"/>
      <c r="H97" s="52"/>
    </row>
    <row r="98" spans="1:8" s="62" customFormat="1" ht="37.5" customHeight="1">
      <c r="A98" s="52"/>
      <c r="B98" s="48"/>
      <c r="C98" s="52"/>
      <c r="D98" s="52"/>
      <c r="E98" s="52"/>
      <c r="F98" s="52"/>
      <c r="G98" s="52"/>
      <c r="H98" s="52"/>
    </row>
    <row r="99" spans="1:8" s="62" customFormat="1" ht="37.5" customHeight="1">
      <c r="A99" s="52"/>
      <c r="B99" s="48"/>
      <c r="C99" s="52"/>
      <c r="D99" s="52"/>
      <c r="E99" s="52"/>
      <c r="F99" s="52"/>
      <c r="G99" s="52"/>
      <c r="H99" s="52"/>
    </row>
    <row r="100" spans="1:8" s="62" customFormat="1" ht="37.5" customHeight="1">
      <c r="A100" s="52"/>
      <c r="B100" s="48"/>
      <c r="C100" s="52"/>
      <c r="D100" s="52"/>
      <c r="E100" s="52"/>
      <c r="F100" s="52"/>
      <c r="G100" s="52"/>
      <c r="H100" s="52"/>
    </row>
    <row r="101" spans="1:8" s="62" customFormat="1" ht="37.5" customHeight="1">
      <c r="A101" s="52"/>
      <c r="B101" s="48"/>
      <c r="C101" s="52"/>
      <c r="D101" s="52"/>
      <c r="E101" s="52"/>
      <c r="F101" s="52"/>
      <c r="G101" s="52"/>
      <c r="H101" s="52"/>
    </row>
    <row r="102" spans="1:8" s="62" customFormat="1" ht="37.5" customHeight="1">
      <c r="A102" s="52"/>
      <c r="B102" s="48"/>
      <c r="C102" s="52"/>
      <c r="D102" s="52"/>
      <c r="E102" s="52"/>
      <c r="F102" s="52"/>
      <c r="G102" s="52"/>
      <c r="H102" s="52"/>
    </row>
    <row r="103" spans="1:8" s="62" customFormat="1" ht="37.5" customHeight="1">
      <c r="A103" s="52"/>
      <c r="B103" s="48"/>
      <c r="C103" s="52"/>
      <c r="D103" s="52"/>
      <c r="E103" s="52"/>
      <c r="F103" s="52"/>
      <c r="G103" s="52"/>
      <c r="H103" s="52"/>
    </row>
    <row r="104" spans="1:8" s="62" customFormat="1" ht="37.5" customHeight="1">
      <c r="A104" s="52"/>
      <c r="B104" s="48"/>
      <c r="C104" s="52"/>
      <c r="D104" s="52"/>
      <c r="E104" s="52"/>
      <c r="F104" s="52"/>
      <c r="G104" s="52"/>
      <c r="H104" s="52"/>
    </row>
    <row r="105" spans="1:8" s="62" customFormat="1" ht="37.5" customHeight="1">
      <c r="A105" s="52"/>
      <c r="B105" s="48"/>
      <c r="C105" s="52"/>
      <c r="D105" s="52"/>
      <c r="E105" s="52"/>
      <c r="F105" s="52"/>
      <c r="G105" s="52"/>
      <c r="H105" s="52"/>
    </row>
    <row r="106" spans="1:8" s="62" customFormat="1" ht="37.5" customHeight="1">
      <c r="A106" s="52"/>
      <c r="B106" s="48"/>
      <c r="C106" s="52"/>
      <c r="D106" s="52"/>
      <c r="E106" s="52"/>
      <c r="F106" s="52"/>
      <c r="G106" s="52"/>
      <c r="H106" s="52"/>
    </row>
    <row r="107" spans="1:8" s="62" customFormat="1" ht="37.5" customHeight="1">
      <c r="A107" s="52"/>
      <c r="B107" s="48"/>
      <c r="C107" s="52"/>
      <c r="D107" s="52"/>
      <c r="E107" s="52"/>
      <c r="F107" s="52"/>
      <c r="G107" s="52"/>
      <c r="H107" s="52"/>
    </row>
    <row r="108" spans="1:8" s="62" customFormat="1" ht="37.5" customHeight="1">
      <c r="A108" s="52"/>
      <c r="B108" s="48"/>
      <c r="C108" s="52"/>
      <c r="D108" s="52"/>
      <c r="E108" s="52"/>
      <c r="F108" s="52"/>
      <c r="G108" s="52"/>
      <c r="H108" s="52"/>
    </row>
    <row r="109" spans="1:8" s="62" customFormat="1" ht="37.5" customHeight="1">
      <c r="A109" s="52"/>
      <c r="B109" s="48"/>
      <c r="C109" s="52"/>
      <c r="D109" s="52"/>
      <c r="E109" s="52"/>
      <c r="F109" s="52"/>
      <c r="G109" s="52"/>
      <c r="H109" s="52"/>
    </row>
    <row r="110" spans="1:8" s="62" customFormat="1" ht="37.5" customHeight="1">
      <c r="A110" s="52"/>
      <c r="B110" s="48"/>
      <c r="C110" s="52"/>
      <c r="D110" s="52"/>
      <c r="E110" s="52"/>
      <c r="F110" s="52"/>
      <c r="G110" s="52"/>
      <c r="H110" s="52"/>
    </row>
    <row r="111" spans="1:8" s="62" customFormat="1" ht="37.5" customHeight="1">
      <c r="A111" s="52"/>
      <c r="B111" s="48"/>
      <c r="C111" s="52"/>
      <c r="D111" s="52"/>
      <c r="E111" s="52"/>
      <c r="F111" s="52"/>
      <c r="G111" s="52"/>
      <c r="H111" s="52"/>
    </row>
    <row r="112" spans="1:8" s="62" customFormat="1" ht="37.5" customHeight="1">
      <c r="A112" s="52"/>
      <c r="B112" s="48"/>
      <c r="C112" s="52"/>
      <c r="D112" s="52"/>
      <c r="E112" s="52"/>
      <c r="F112" s="52"/>
      <c r="G112" s="52"/>
      <c r="H112" s="52"/>
    </row>
    <row r="113" spans="1:8" s="62" customFormat="1" ht="37.5" customHeight="1">
      <c r="A113" s="52"/>
      <c r="B113" s="48"/>
      <c r="C113" s="52"/>
      <c r="D113" s="52"/>
      <c r="E113" s="52"/>
      <c r="F113" s="52"/>
      <c r="G113" s="52"/>
      <c r="H113" s="52"/>
    </row>
    <row r="114" spans="1:8" s="62" customFormat="1" ht="37.5" customHeight="1">
      <c r="A114" s="52"/>
      <c r="B114" s="48"/>
      <c r="C114" s="52"/>
      <c r="D114" s="52"/>
      <c r="E114" s="52"/>
      <c r="F114" s="52"/>
      <c r="G114" s="52"/>
      <c r="H114" s="52"/>
    </row>
    <row r="115" spans="1:8" s="62" customFormat="1" ht="37.5" customHeight="1">
      <c r="A115" s="52"/>
      <c r="B115" s="48"/>
      <c r="C115" s="52"/>
      <c r="D115" s="52"/>
      <c r="E115" s="52"/>
      <c r="F115" s="52"/>
      <c r="G115" s="52"/>
      <c r="H115" s="52"/>
    </row>
    <row r="116" spans="1:8" s="62" customFormat="1" ht="37.5" customHeight="1">
      <c r="A116" s="52"/>
      <c r="B116" s="48"/>
      <c r="C116" s="52"/>
      <c r="D116" s="52"/>
      <c r="E116" s="52"/>
      <c r="F116" s="52"/>
      <c r="G116" s="52"/>
      <c r="H116" s="52"/>
    </row>
    <row r="117" spans="1:8" s="62" customFormat="1" ht="37.5" customHeight="1">
      <c r="A117" s="52"/>
      <c r="B117" s="48"/>
      <c r="C117" s="52"/>
      <c r="D117" s="52"/>
      <c r="E117" s="52"/>
      <c r="F117" s="52"/>
      <c r="G117" s="52"/>
      <c r="H117" s="52"/>
    </row>
    <row r="118" spans="1:8" s="62" customFormat="1" ht="37.5" customHeight="1">
      <c r="A118" s="52"/>
      <c r="B118" s="48"/>
      <c r="C118" s="52"/>
      <c r="D118" s="52"/>
      <c r="E118" s="52"/>
      <c r="F118" s="52"/>
      <c r="G118" s="52"/>
      <c r="H118" s="52"/>
    </row>
    <row r="119" spans="1:8" s="62" customFormat="1" ht="37.5" customHeight="1">
      <c r="A119" s="52"/>
      <c r="B119" s="48"/>
      <c r="C119" s="52"/>
      <c r="D119" s="52"/>
      <c r="E119" s="52"/>
      <c r="F119" s="52"/>
      <c r="G119" s="52"/>
      <c r="H119" s="52"/>
    </row>
    <row r="120" spans="1:8" s="62" customFormat="1" ht="37.5" customHeight="1">
      <c r="A120" s="52"/>
      <c r="B120" s="48"/>
      <c r="C120" s="52"/>
      <c r="D120" s="52"/>
      <c r="E120" s="52"/>
      <c r="F120" s="52"/>
      <c r="G120" s="52"/>
      <c r="H120" s="52"/>
    </row>
    <row r="121" spans="1:8" s="62" customFormat="1" ht="37.5" customHeight="1">
      <c r="A121" s="52"/>
      <c r="B121" s="48"/>
      <c r="C121" s="52"/>
      <c r="D121" s="52"/>
      <c r="E121" s="52"/>
      <c r="F121" s="52"/>
      <c r="G121" s="52"/>
      <c r="H121" s="52"/>
    </row>
    <row r="122" spans="1:8" s="62" customFormat="1" ht="37.5" customHeight="1">
      <c r="A122" s="52"/>
      <c r="B122" s="48"/>
      <c r="C122" s="52"/>
      <c r="D122" s="52"/>
      <c r="E122" s="52"/>
      <c r="F122" s="52"/>
      <c r="G122" s="52"/>
      <c r="H122" s="52"/>
    </row>
    <row r="123" spans="1:8" s="62" customFormat="1" ht="37.5" customHeight="1">
      <c r="A123" s="52"/>
      <c r="B123" s="48"/>
      <c r="C123" s="52"/>
      <c r="D123" s="52"/>
      <c r="E123" s="52"/>
      <c r="F123" s="52"/>
      <c r="G123" s="52"/>
      <c r="H123" s="52"/>
    </row>
    <row r="124" spans="1:8" s="62" customFormat="1" ht="37.5" customHeight="1">
      <c r="A124" s="52"/>
      <c r="B124" s="48"/>
      <c r="C124" s="52"/>
      <c r="D124" s="52"/>
      <c r="E124" s="52"/>
      <c r="F124" s="52"/>
      <c r="G124" s="52"/>
      <c r="H124" s="52"/>
    </row>
    <row r="125" spans="1:8" s="62" customFormat="1" ht="37.5" customHeight="1">
      <c r="A125" s="52"/>
      <c r="B125" s="48"/>
      <c r="C125" s="52"/>
      <c r="D125" s="52"/>
      <c r="E125" s="52"/>
      <c r="F125" s="52"/>
      <c r="G125" s="52"/>
      <c r="H125" s="52"/>
    </row>
    <row r="126" spans="1:8" s="62" customFormat="1" ht="37.5" customHeight="1">
      <c r="A126" s="52"/>
      <c r="B126" s="48"/>
      <c r="C126" s="52"/>
      <c r="D126" s="52"/>
      <c r="E126" s="52"/>
      <c r="F126" s="52"/>
      <c r="G126" s="52"/>
      <c r="H126" s="52"/>
    </row>
    <row r="127" spans="1:8" s="62" customFormat="1" ht="37.5" customHeight="1">
      <c r="A127" s="52"/>
      <c r="B127" s="48"/>
      <c r="C127" s="52"/>
      <c r="D127" s="52"/>
      <c r="E127" s="52"/>
      <c r="F127" s="52"/>
      <c r="G127" s="52"/>
      <c r="H127" s="52"/>
    </row>
    <row r="128" spans="1:8" s="62" customFormat="1" ht="37.5" customHeight="1">
      <c r="A128" s="52"/>
      <c r="B128" s="48"/>
      <c r="C128" s="52"/>
      <c r="D128" s="52"/>
      <c r="E128" s="52"/>
      <c r="F128" s="52"/>
      <c r="G128" s="52"/>
      <c r="H128" s="52"/>
    </row>
    <row r="129" spans="1:8" s="62" customFormat="1" ht="37.5" customHeight="1">
      <c r="A129" s="52"/>
      <c r="B129" s="48"/>
      <c r="C129" s="52"/>
      <c r="D129" s="52"/>
      <c r="E129" s="52"/>
      <c r="F129" s="52"/>
      <c r="G129" s="52"/>
      <c r="H129" s="52"/>
    </row>
    <row r="130" spans="1:8" s="62" customFormat="1" ht="37.5" customHeight="1">
      <c r="A130" s="52"/>
      <c r="B130" s="48"/>
      <c r="C130" s="52"/>
      <c r="D130" s="52"/>
      <c r="E130" s="52"/>
      <c r="F130" s="52"/>
      <c r="G130" s="52"/>
      <c r="H130" s="52"/>
    </row>
    <row r="131" spans="1:8" s="62" customFormat="1" ht="37.5" customHeight="1">
      <c r="A131" s="52"/>
      <c r="B131" s="48"/>
      <c r="C131" s="52"/>
      <c r="D131" s="52"/>
      <c r="E131" s="52"/>
      <c r="F131" s="52"/>
      <c r="G131" s="52"/>
      <c r="H131" s="52"/>
    </row>
    <row r="132" spans="1:8" s="62" customFormat="1" ht="37.5" customHeight="1">
      <c r="A132" s="52"/>
      <c r="B132" s="48"/>
      <c r="C132" s="52"/>
      <c r="D132" s="52"/>
      <c r="E132" s="52"/>
      <c r="F132" s="52"/>
      <c r="G132" s="52"/>
      <c r="H132" s="52"/>
    </row>
    <row r="133" spans="1:8" s="62" customFormat="1" ht="37.5" customHeight="1">
      <c r="A133" s="52"/>
      <c r="B133" s="48"/>
      <c r="C133" s="52"/>
      <c r="D133" s="52"/>
      <c r="E133" s="52"/>
      <c r="F133" s="52"/>
      <c r="G133" s="52"/>
      <c r="H133" s="52"/>
    </row>
    <row r="134" spans="1:8" s="62" customFormat="1" ht="37.5" customHeight="1">
      <c r="A134" s="52"/>
      <c r="B134" s="49"/>
      <c r="C134" s="52"/>
      <c r="D134" s="52"/>
      <c r="E134" s="52"/>
      <c r="F134" s="52"/>
      <c r="G134" s="52"/>
      <c r="H134" s="52"/>
    </row>
    <row r="135" spans="1:8" s="62" customFormat="1" ht="37.5" customHeight="1">
      <c r="A135" s="52"/>
      <c r="B135" s="49"/>
      <c r="C135" s="52"/>
      <c r="D135" s="52"/>
      <c r="E135" s="52"/>
      <c r="F135" s="52"/>
      <c r="G135" s="52"/>
      <c r="H135" s="52"/>
    </row>
    <row r="136" spans="1:8" s="62" customFormat="1" ht="37.5" customHeight="1">
      <c r="A136" s="52"/>
      <c r="B136" s="49"/>
      <c r="C136" s="52"/>
      <c r="D136" s="52"/>
      <c r="E136" s="52"/>
      <c r="F136" s="52"/>
      <c r="G136" s="52"/>
      <c r="H136" s="52"/>
    </row>
    <row r="137" spans="1:8" s="62" customFormat="1" ht="37.5" customHeight="1">
      <c r="A137" s="52"/>
      <c r="B137" s="49"/>
      <c r="C137" s="52"/>
      <c r="D137" s="52"/>
      <c r="E137" s="52"/>
      <c r="F137" s="52"/>
      <c r="G137" s="52"/>
      <c r="H137" s="52"/>
    </row>
    <row r="138" spans="1:8" s="62" customFormat="1" ht="37.5" customHeight="1">
      <c r="A138" s="52"/>
      <c r="B138" s="49"/>
      <c r="C138" s="52"/>
      <c r="D138" s="52"/>
      <c r="E138" s="52"/>
      <c r="F138" s="52"/>
      <c r="G138" s="52"/>
      <c r="H138" s="52"/>
    </row>
    <row r="139" spans="1:8" s="62" customFormat="1" ht="37.5" customHeight="1">
      <c r="A139" s="52"/>
      <c r="B139" s="49"/>
      <c r="C139" s="52"/>
      <c r="D139" s="52"/>
      <c r="E139" s="52"/>
      <c r="F139" s="52"/>
      <c r="G139" s="52"/>
      <c r="H139" s="52"/>
    </row>
    <row r="140" spans="1:8" s="62" customFormat="1" ht="37.5" customHeight="1">
      <c r="A140" s="52"/>
      <c r="B140" s="49"/>
      <c r="C140" s="52"/>
      <c r="D140" s="52"/>
      <c r="E140" s="52"/>
      <c r="F140" s="52"/>
      <c r="G140" s="52"/>
      <c r="H140" s="52"/>
    </row>
    <row r="141" spans="1:8" s="62" customFormat="1" ht="37.5" customHeight="1">
      <c r="A141" s="52"/>
      <c r="B141" s="49"/>
      <c r="C141" s="52"/>
      <c r="D141" s="52"/>
      <c r="E141" s="52"/>
      <c r="F141" s="52"/>
      <c r="G141" s="52"/>
      <c r="H141" s="52"/>
    </row>
    <row r="142" spans="1:8" s="62" customFormat="1" ht="37.5" customHeight="1">
      <c r="A142" s="52"/>
      <c r="B142" s="49"/>
      <c r="C142" s="52"/>
      <c r="D142" s="52"/>
      <c r="E142" s="52"/>
      <c r="F142" s="52"/>
      <c r="G142" s="52"/>
      <c r="H142" s="52"/>
    </row>
    <row r="143" spans="1:8" s="62" customFormat="1" ht="37.5" customHeight="1">
      <c r="A143" s="52"/>
      <c r="B143" s="49"/>
      <c r="C143" s="52"/>
      <c r="D143" s="52"/>
      <c r="E143" s="52"/>
      <c r="F143" s="52"/>
      <c r="G143" s="52"/>
      <c r="H143" s="52"/>
    </row>
    <row r="144" spans="1:8" s="62" customFormat="1" ht="37.5" customHeight="1">
      <c r="A144" s="52"/>
      <c r="B144" s="49"/>
      <c r="C144" s="52"/>
      <c r="D144" s="52"/>
      <c r="E144" s="52"/>
      <c r="F144" s="52"/>
      <c r="G144" s="52"/>
      <c r="H144" s="52"/>
    </row>
    <row r="145" spans="1:8" s="62" customFormat="1" ht="37.5" customHeight="1">
      <c r="A145" s="52"/>
      <c r="B145" s="49"/>
      <c r="C145" s="52"/>
      <c r="D145" s="52"/>
      <c r="E145" s="52"/>
      <c r="F145" s="52"/>
      <c r="G145" s="52"/>
      <c r="H145" s="52"/>
    </row>
    <row r="146" spans="1:8" s="62" customFormat="1" ht="37.5" customHeight="1">
      <c r="A146" s="52"/>
      <c r="B146" s="49"/>
      <c r="C146" s="52"/>
      <c r="D146" s="52"/>
      <c r="E146" s="52"/>
      <c r="F146" s="52"/>
      <c r="G146" s="52"/>
      <c r="H146" s="52"/>
    </row>
    <row r="147" spans="1:8" s="62" customFormat="1" ht="37.5" customHeight="1">
      <c r="A147" s="52"/>
      <c r="B147" s="49"/>
      <c r="C147" s="52"/>
      <c r="D147" s="52"/>
      <c r="E147" s="52"/>
      <c r="F147" s="52"/>
      <c r="G147" s="52"/>
      <c r="H147" s="52"/>
    </row>
    <row r="148" spans="1:8" s="62" customFormat="1" ht="37.5" customHeight="1">
      <c r="A148" s="52"/>
      <c r="B148" s="49"/>
      <c r="C148" s="52"/>
      <c r="D148" s="52"/>
      <c r="E148" s="52"/>
      <c r="F148" s="52"/>
      <c r="G148" s="52"/>
      <c r="H148" s="52"/>
    </row>
    <row r="149" spans="1:8" s="62" customFormat="1" ht="37.5" customHeight="1">
      <c r="A149" s="52"/>
      <c r="B149" s="49"/>
      <c r="C149" s="52"/>
      <c r="D149" s="52"/>
      <c r="E149" s="52"/>
      <c r="F149" s="52"/>
      <c r="G149" s="52"/>
      <c r="H149" s="52"/>
    </row>
    <row r="150" spans="1:8" s="62" customFormat="1" ht="37.5" customHeight="1">
      <c r="A150" s="52"/>
      <c r="B150" s="49"/>
      <c r="C150" s="52"/>
      <c r="D150" s="52"/>
      <c r="E150" s="52"/>
      <c r="F150" s="52"/>
      <c r="G150" s="52"/>
      <c r="H150" s="52"/>
    </row>
    <row r="151" spans="1:8" s="62" customFormat="1" ht="37.5" customHeight="1">
      <c r="A151" s="52"/>
      <c r="B151" s="49"/>
      <c r="C151" s="52"/>
      <c r="D151" s="52"/>
      <c r="E151" s="52"/>
      <c r="F151" s="52"/>
      <c r="G151" s="52"/>
      <c r="H151" s="52"/>
    </row>
    <row r="152" spans="1:8" s="62" customFormat="1" ht="37.5" customHeight="1">
      <c r="A152" s="52"/>
      <c r="B152" s="49"/>
      <c r="C152" s="52"/>
      <c r="D152" s="52"/>
      <c r="E152" s="52"/>
      <c r="F152" s="52"/>
      <c r="G152" s="52"/>
      <c r="H152" s="52"/>
    </row>
    <row r="153" spans="1:8" s="62" customFormat="1" ht="37.5" customHeight="1">
      <c r="A153" s="52"/>
      <c r="B153" s="49"/>
      <c r="C153" s="52"/>
      <c r="D153" s="52"/>
      <c r="E153" s="52"/>
      <c r="F153" s="52"/>
      <c r="G153" s="52"/>
      <c r="H153" s="52"/>
    </row>
    <row r="154" spans="1:8" s="62" customFormat="1" ht="37.5" customHeight="1">
      <c r="A154" s="52"/>
      <c r="B154" s="49"/>
      <c r="C154" s="52"/>
      <c r="D154" s="52"/>
      <c r="E154" s="52"/>
      <c r="F154" s="52"/>
      <c r="G154" s="52"/>
      <c r="H154" s="52"/>
    </row>
    <row r="155" spans="1:8" s="62" customFormat="1" ht="37.5" customHeight="1">
      <c r="A155" s="52"/>
      <c r="B155" s="49"/>
      <c r="C155" s="52"/>
      <c r="D155" s="52"/>
      <c r="E155" s="52"/>
      <c r="F155" s="52"/>
      <c r="G155" s="52"/>
      <c r="H155" s="52"/>
    </row>
    <row r="156" spans="1:8" s="62" customFormat="1" ht="37.5" customHeight="1">
      <c r="A156" s="52"/>
      <c r="B156" s="49"/>
      <c r="C156" s="52"/>
      <c r="D156" s="52"/>
      <c r="E156" s="52"/>
      <c r="F156" s="52"/>
      <c r="G156" s="52"/>
      <c r="H156" s="52"/>
    </row>
    <row r="157" spans="1:8" s="62" customFormat="1" ht="37.5" customHeight="1">
      <c r="A157" s="52"/>
      <c r="B157" s="49"/>
      <c r="C157" s="52"/>
      <c r="D157" s="52"/>
      <c r="E157" s="52"/>
      <c r="F157" s="52"/>
      <c r="G157" s="52"/>
      <c r="H157" s="52"/>
    </row>
    <row r="158" spans="1:8" s="62" customFormat="1" ht="37.5" customHeight="1">
      <c r="A158" s="52"/>
      <c r="B158" s="49"/>
      <c r="C158" s="52"/>
      <c r="D158" s="52"/>
      <c r="E158" s="52"/>
      <c r="F158" s="52"/>
      <c r="G158" s="52"/>
      <c r="H158" s="52"/>
    </row>
    <row r="159" spans="1:8" s="62" customFormat="1" ht="37.5" customHeight="1">
      <c r="A159" s="52"/>
      <c r="B159" s="49"/>
      <c r="C159" s="52"/>
      <c r="D159" s="52"/>
      <c r="E159" s="52"/>
      <c r="F159" s="52"/>
      <c r="G159" s="52"/>
      <c r="H159" s="52"/>
    </row>
    <row r="160" spans="1:8" s="62" customFormat="1" ht="37.5" customHeight="1">
      <c r="A160" s="52"/>
      <c r="B160" s="49"/>
      <c r="C160" s="52"/>
      <c r="D160" s="52"/>
      <c r="E160" s="52"/>
      <c r="F160" s="52"/>
      <c r="G160" s="52"/>
      <c r="H160" s="52"/>
    </row>
    <row r="161" spans="1:8" s="62" customFormat="1" ht="37.5" customHeight="1">
      <c r="A161" s="52"/>
      <c r="B161" s="49"/>
      <c r="C161" s="52"/>
      <c r="D161" s="52"/>
      <c r="E161" s="52"/>
      <c r="F161" s="52"/>
      <c r="G161" s="52"/>
      <c r="H161" s="52"/>
    </row>
    <row r="162" spans="1:8" s="62" customFormat="1" ht="37.5" customHeight="1">
      <c r="A162" s="52"/>
      <c r="B162" s="49"/>
      <c r="C162" s="52"/>
      <c r="D162" s="52"/>
      <c r="E162" s="52"/>
      <c r="F162" s="52"/>
      <c r="G162" s="52"/>
      <c r="H162" s="52"/>
    </row>
    <row r="163" spans="1:8" s="62" customFormat="1" ht="37.5" customHeight="1">
      <c r="A163" s="52"/>
      <c r="B163" s="49"/>
      <c r="C163" s="52"/>
      <c r="D163" s="52"/>
      <c r="E163" s="52"/>
      <c r="F163" s="52"/>
      <c r="G163" s="52"/>
      <c r="H163" s="52"/>
    </row>
    <row r="164" spans="1:8" s="62" customFormat="1" ht="37.5" customHeight="1">
      <c r="A164" s="52"/>
      <c r="B164" s="49"/>
      <c r="C164" s="52"/>
      <c r="D164" s="52"/>
      <c r="E164" s="52"/>
      <c r="F164" s="52"/>
      <c r="G164" s="52"/>
      <c r="H164" s="52"/>
    </row>
    <row r="165" spans="1:8" s="62" customFormat="1" ht="37.5" customHeight="1">
      <c r="A165" s="52"/>
      <c r="B165" s="49"/>
      <c r="C165" s="52"/>
      <c r="D165" s="52"/>
      <c r="E165" s="52"/>
      <c r="F165" s="52"/>
      <c r="G165" s="52"/>
      <c r="H165" s="52"/>
    </row>
    <row r="166" spans="1:8" s="62" customFormat="1" ht="37.5" customHeight="1">
      <c r="A166" s="52"/>
      <c r="B166" s="49"/>
      <c r="C166" s="52"/>
      <c r="D166" s="52"/>
      <c r="E166" s="52"/>
      <c r="F166" s="52"/>
      <c r="G166" s="52"/>
      <c r="H166" s="52"/>
    </row>
    <row r="167" spans="1:8" s="62" customFormat="1" ht="37.5" customHeight="1">
      <c r="A167" s="52"/>
      <c r="B167" s="49"/>
      <c r="C167" s="52"/>
      <c r="D167" s="52"/>
      <c r="E167" s="52"/>
      <c r="F167" s="52"/>
      <c r="G167" s="52"/>
      <c r="H167" s="52"/>
    </row>
    <row r="168" spans="1:8" s="62" customFormat="1" ht="37.5" customHeight="1">
      <c r="A168" s="52"/>
      <c r="B168" s="49"/>
      <c r="C168" s="52"/>
      <c r="D168" s="52"/>
      <c r="E168" s="52"/>
      <c r="F168" s="52"/>
      <c r="G168" s="52"/>
      <c r="H168" s="52"/>
    </row>
    <row r="169" spans="1:8" s="62" customFormat="1" ht="37.5" customHeight="1">
      <c r="A169" s="52"/>
      <c r="B169" s="49"/>
      <c r="C169" s="52"/>
      <c r="D169" s="52"/>
      <c r="E169" s="52"/>
      <c r="F169" s="52"/>
      <c r="G169" s="52"/>
      <c r="H169" s="52"/>
    </row>
    <row r="170" spans="1:8" s="62" customFormat="1" ht="37.5" customHeight="1">
      <c r="A170" s="52"/>
      <c r="B170" s="49"/>
      <c r="C170" s="52"/>
      <c r="D170" s="52"/>
      <c r="E170" s="52"/>
      <c r="F170" s="52"/>
      <c r="G170" s="52"/>
      <c r="H170" s="52"/>
    </row>
    <row r="171" spans="1:8" s="62" customFormat="1" ht="37.5" customHeight="1">
      <c r="A171" s="52"/>
      <c r="B171" s="49"/>
      <c r="C171" s="52"/>
      <c r="D171" s="52"/>
      <c r="E171" s="52"/>
      <c r="F171" s="52"/>
      <c r="G171" s="52"/>
      <c r="H171" s="52"/>
    </row>
    <row r="172" spans="1:8" s="62" customFormat="1" ht="37.5" customHeight="1">
      <c r="A172" s="52"/>
      <c r="B172" s="49"/>
      <c r="C172" s="52"/>
      <c r="D172" s="52"/>
      <c r="E172" s="52"/>
      <c r="F172" s="52"/>
      <c r="G172" s="52"/>
      <c r="H172" s="52"/>
    </row>
    <row r="173" spans="1:8" s="62" customFormat="1" ht="37.5" customHeight="1">
      <c r="A173" s="52"/>
      <c r="B173" s="49"/>
      <c r="C173" s="52"/>
      <c r="D173" s="52"/>
      <c r="E173" s="52"/>
      <c r="F173" s="52"/>
      <c r="G173" s="52"/>
      <c r="H173" s="52"/>
    </row>
    <row r="174" spans="1:8" s="62" customFormat="1" ht="37.5" customHeight="1">
      <c r="A174" s="52"/>
      <c r="B174" s="49"/>
      <c r="C174" s="52"/>
      <c r="D174" s="52"/>
      <c r="E174" s="52"/>
      <c r="F174" s="52"/>
      <c r="G174" s="52"/>
      <c r="H174" s="52"/>
    </row>
    <row r="175" spans="1:8" s="62" customFormat="1" ht="37.5" customHeight="1">
      <c r="A175" s="52"/>
      <c r="B175" s="49"/>
      <c r="C175" s="52"/>
      <c r="D175" s="52"/>
      <c r="E175" s="52"/>
      <c r="F175" s="52"/>
      <c r="G175" s="52"/>
      <c r="H175" s="52"/>
    </row>
    <row r="176" spans="1:8" s="62" customFormat="1" ht="37.5" customHeight="1">
      <c r="A176" s="52"/>
      <c r="B176" s="49"/>
      <c r="C176" s="52"/>
      <c r="D176" s="52"/>
      <c r="E176" s="52"/>
      <c r="F176" s="52"/>
      <c r="G176" s="52"/>
      <c r="H176" s="52"/>
    </row>
    <row r="177" spans="1:8" s="62" customFormat="1" ht="37.5" customHeight="1">
      <c r="A177" s="52"/>
      <c r="B177" s="49"/>
      <c r="C177" s="52"/>
      <c r="D177" s="52"/>
      <c r="E177" s="52"/>
      <c r="F177" s="52"/>
      <c r="G177" s="52"/>
      <c r="H177" s="52"/>
    </row>
    <row r="178" spans="1:8" s="62" customFormat="1" ht="37.5" customHeight="1">
      <c r="A178" s="52"/>
      <c r="B178" s="49"/>
      <c r="C178" s="52"/>
      <c r="D178" s="52"/>
      <c r="E178" s="52"/>
      <c r="F178" s="52"/>
      <c r="G178" s="52"/>
      <c r="H178" s="52"/>
    </row>
    <row r="179" spans="1:8" s="62" customFormat="1" ht="37.5" customHeight="1">
      <c r="A179" s="52"/>
      <c r="B179" s="49"/>
      <c r="C179" s="52"/>
      <c r="D179" s="52"/>
      <c r="E179" s="52"/>
      <c r="F179" s="52"/>
      <c r="G179" s="52"/>
      <c r="H179" s="52"/>
    </row>
    <row r="180" spans="1:8" s="62" customFormat="1" ht="37.5" customHeight="1">
      <c r="A180" s="52"/>
      <c r="B180" s="49"/>
      <c r="C180" s="52"/>
      <c r="D180" s="52"/>
      <c r="E180" s="52"/>
      <c r="F180" s="52"/>
      <c r="G180" s="52"/>
      <c r="H180" s="52"/>
    </row>
    <row r="181" spans="1:8" s="62" customFormat="1" ht="37.5" customHeight="1">
      <c r="A181" s="52"/>
      <c r="B181" s="49"/>
      <c r="C181" s="52"/>
      <c r="D181" s="52"/>
      <c r="E181" s="52"/>
      <c r="F181" s="52"/>
      <c r="G181" s="52"/>
      <c r="H181" s="52"/>
    </row>
    <row r="182" spans="1:8" s="62" customFormat="1" ht="37.5" customHeight="1">
      <c r="A182" s="52"/>
      <c r="B182" s="49"/>
      <c r="C182" s="52"/>
      <c r="D182" s="52"/>
      <c r="E182" s="52"/>
      <c r="F182" s="52"/>
      <c r="G182" s="52"/>
      <c r="H182" s="52"/>
    </row>
    <row r="183" spans="1:8" s="62" customFormat="1" ht="37.5" customHeight="1">
      <c r="A183" s="52"/>
      <c r="B183" s="49"/>
      <c r="C183" s="52"/>
      <c r="D183" s="52"/>
      <c r="E183" s="52"/>
      <c r="F183" s="52"/>
      <c r="G183" s="52"/>
      <c r="H183" s="52"/>
    </row>
    <row r="184" spans="1:8" s="62" customFormat="1" ht="37.5" customHeight="1">
      <c r="A184" s="52"/>
      <c r="B184" s="49"/>
      <c r="C184" s="52"/>
      <c r="D184" s="52"/>
      <c r="E184" s="52"/>
      <c r="F184" s="52"/>
      <c r="G184" s="52"/>
      <c r="H184" s="52"/>
    </row>
    <row r="185" spans="1:8" s="62" customFormat="1" ht="37.5" customHeight="1">
      <c r="A185" s="52"/>
      <c r="B185" s="49"/>
      <c r="C185" s="52"/>
      <c r="D185" s="52"/>
      <c r="E185" s="52"/>
      <c r="F185" s="52"/>
      <c r="G185" s="52"/>
      <c r="H185" s="52"/>
    </row>
    <row r="186" spans="1:8" s="62" customFormat="1" ht="37.5" customHeight="1">
      <c r="A186" s="52"/>
      <c r="B186" s="49"/>
      <c r="C186" s="52"/>
      <c r="D186" s="52"/>
      <c r="E186" s="52"/>
      <c r="F186" s="52"/>
      <c r="G186" s="52"/>
      <c r="H186" s="52"/>
    </row>
    <row r="187" spans="1:8" s="62" customFormat="1" ht="37.5" customHeight="1">
      <c r="A187" s="52"/>
      <c r="B187" s="49"/>
      <c r="C187" s="52"/>
      <c r="D187" s="52"/>
      <c r="E187" s="52"/>
      <c r="F187" s="52"/>
      <c r="G187" s="52"/>
      <c r="H187" s="52"/>
    </row>
    <row r="188" spans="1:8" s="62" customFormat="1" ht="37.5" customHeight="1">
      <c r="A188" s="52"/>
      <c r="B188" s="49"/>
      <c r="C188" s="52"/>
      <c r="D188" s="52"/>
      <c r="E188" s="52"/>
      <c r="F188" s="52"/>
      <c r="G188" s="52"/>
      <c r="H188" s="52"/>
    </row>
    <row r="189" spans="1:8" s="62" customFormat="1" ht="37.5" customHeight="1">
      <c r="A189" s="52"/>
      <c r="B189" s="49"/>
      <c r="C189" s="52"/>
      <c r="D189" s="52"/>
      <c r="E189" s="52"/>
      <c r="F189" s="52"/>
      <c r="G189" s="52"/>
      <c r="H189" s="52"/>
    </row>
    <row r="190" spans="1:8" s="62" customFormat="1" ht="37.5" customHeight="1">
      <c r="A190" s="52"/>
      <c r="B190" s="49"/>
      <c r="C190" s="52"/>
      <c r="D190" s="52"/>
      <c r="E190" s="52"/>
      <c r="F190" s="52"/>
      <c r="G190" s="52"/>
      <c r="H190" s="52"/>
    </row>
    <row r="191" spans="1:8" s="62" customFormat="1" ht="37.5" customHeight="1">
      <c r="A191" s="52"/>
      <c r="B191" s="49"/>
      <c r="C191" s="52"/>
      <c r="D191" s="52"/>
      <c r="E191" s="52"/>
      <c r="F191" s="52"/>
      <c r="G191" s="52"/>
      <c r="H191" s="52"/>
    </row>
    <row r="192" spans="1:8" s="62" customFormat="1" ht="37.5" customHeight="1">
      <c r="A192" s="52"/>
      <c r="B192" s="49"/>
      <c r="C192" s="52"/>
      <c r="D192" s="52"/>
      <c r="E192" s="52"/>
      <c r="F192" s="52"/>
      <c r="G192" s="52"/>
      <c r="H192" s="52"/>
    </row>
    <row r="193" spans="1:8" s="62" customFormat="1" ht="37.5" customHeight="1">
      <c r="A193" s="52"/>
      <c r="B193" s="49"/>
      <c r="C193" s="52"/>
      <c r="D193" s="52"/>
      <c r="E193" s="52"/>
      <c r="F193" s="52"/>
      <c r="G193" s="52"/>
      <c r="H193" s="52"/>
    </row>
    <row r="194" spans="1:8" s="62" customFormat="1" ht="37.5" customHeight="1">
      <c r="A194" s="52"/>
      <c r="B194" s="49"/>
      <c r="C194" s="52"/>
      <c r="D194" s="52"/>
      <c r="E194" s="52"/>
      <c r="F194" s="52"/>
      <c r="G194" s="52"/>
      <c r="H194" s="52"/>
    </row>
    <row r="195" spans="1:8" s="62" customFormat="1" ht="37.5" customHeight="1">
      <c r="A195" s="52"/>
      <c r="B195" s="49"/>
      <c r="C195" s="52"/>
      <c r="D195" s="52"/>
      <c r="E195" s="52"/>
      <c r="F195" s="52"/>
      <c r="G195" s="52"/>
      <c r="H195" s="52"/>
    </row>
    <row r="196" spans="1:8" s="62" customFormat="1" ht="37.5" customHeight="1">
      <c r="A196" s="52"/>
      <c r="B196" s="49"/>
      <c r="C196" s="52"/>
      <c r="D196" s="52"/>
      <c r="E196" s="52"/>
      <c r="F196" s="52"/>
      <c r="G196" s="52"/>
      <c r="H196" s="52"/>
    </row>
    <row r="197" spans="1:8" s="62" customFormat="1" ht="37.5" customHeight="1">
      <c r="A197" s="52"/>
      <c r="B197" s="49"/>
      <c r="C197" s="52"/>
      <c r="D197" s="52"/>
      <c r="E197" s="52"/>
      <c r="F197" s="52"/>
      <c r="G197" s="52"/>
      <c r="H197" s="52"/>
    </row>
    <row r="198" spans="1:8" s="62" customFormat="1" ht="37.5" customHeight="1">
      <c r="A198" s="52"/>
      <c r="B198" s="49"/>
      <c r="C198" s="52"/>
      <c r="D198" s="52"/>
      <c r="E198" s="52"/>
      <c r="F198" s="52"/>
      <c r="G198" s="52"/>
      <c r="H198" s="52"/>
    </row>
    <row r="199" spans="1:8" s="62" customFormat="1" ht="37.5" customHeight="1">
      <c r="A199" s="52"/>
      <c r="B199" s="49"/>
      <c r="C199" s="52"/>
      <c r="D199" s="52"/>
      <c r="E199" s="52"/>
      <c r="F199" s="52"/>
      <c r="G199" s="52"/>
      <c r="H199" s="52"/>
    </row>
    <row r="200" spans="1:8" s="62" customFormat="1" ht="37.5" customHeight="1">
      <c r="A200" s="52"/>
      <c r="B200" s="49"/>
      <c r="C200" s="52"/>
      <c r="D200" s="52"/>
      <c r="E200" s="52"/>
      <c r="F200" s="52"/>
      <c r="G200" s="52"/>
      <c r="H200" s="52"/>
    </row>
    <row r="201" spans="1:8" s="62" customFormat="1" ht="37.5" customHeight="1">
      <c r="A201" s="52"/>
      <c r="B201" s="49"/>
      <c r="C201" s="52"/>
      <c r="D201" s="52"/>
      <c r="E201" s="52"/>
      <c r="F201" s="52"/>
      <c r="G201" s="52"/>
      <c r="H201" s="52"/>
    </row>
    <row r="202" spans="1:8" s="62" customFormat="1" ht="37.5" customHeight="1">
      <c r="A202" s="52"/>
      <c r="B202" s="49"/>
      <c r="C202" s="52"/>
      <c r="D202" s="52"/>
      <c r="E202" s="52"/>
      <c r="F202" s="52"/>
      <c r="G202" s="52"/>
      <c r="H202" s="52"/>
    </row>
    <row r="203" spans="1:8" s="62" customFormat="1" ht="37.5" customHeight="1">
      <c r="A203" s="52"/>
      <c r="B203" s="49"/>
      <c r="C203" s="52"/>
      <c r="D203" s="52"/>
      <c r="E203" s="52"/>
      <c r="F203" s="52"/>
      <c r="G203" s="52"/>
      <c r="H203" s="52"/>
    </row>
    <row r="204" spans="1:8" s="62" customFormat="1" ht="37.5" customHeight="1">
      <c r="A204" s="52"/>
      <c r="B204" s="49"/>
      <c r="C204" s="52"/>
      <c r="D204" s="52"/>
      <c r="E204" s="52"/>
      <c r="F204" s="52"/>
      <c r="G204" s="52"/>
      <c r="H204" s="52"/>
    </row>
    <row r="205" spans="1:8" s="62" customFormat="1" ht="37.5" customHeight="1">
      <c r="A205" s="52"/>
      <c r="B205" s="49"/>
      <c r="C205" s="52"/>
      <c r="D205" s="52"/>
      <c r="E205" s="52"/>
      <c r="F205" s="52"/>
      <c r="G205" s="52"/>
      <c r="H205" s="52"/>
    </row>
    <row r="206" spans="1:8" s="62" customFormat="1" ht="37.5" customHeight="1">
      <c r="A206" s="52"/>
      <c r="B206" s="49"/>
      <c r="C206" s="52"/>
      <c r="D206" s="52"/>
      <c r="E206" s="52"/>
      <c r="F206" s="52"/>
      <c r="G206" s="52"/>
      <c r="H206" s="52"/>
    </row>
    <row r="207" spans="1:8" s="62" customFormat="1" ht="37.5" customHeight="1">
      <c r="A207" s="52"/>
      <c r="B207" s="49"/>
      <c r="C207" s="52"/>
      <c r="D207" s="52"/>
      <c r="E207" s="52"/>
      <c r="F207" s="52"/>
      <c r="G207" s="52"/>
      <c r="H207" s="52"/>
    </row>
    <row r="208" spans="1:8" s="62" customFormat="1" ht="37.5" customHeight="1">
      <c r="A208" s="52"/>
      <c r="B208" s="49"/>
      <c r="C208" s="52"/>
      <c r="D208" s="52"/>
      <c r="E208" s="52"/>
      <c r="F208" s="52"/>
      <c r="G208" s="52"/>
      <c r="H208" s="52"/>
    </row>
    <row r="209" spans="1:8" s="62" customFormat="1" ht="37.5" customHeight="1">
      <c r="A209" s="52"/>
      <c r="B209" s="49"/>
      <c r="C209" s="52"/>
      <c r="D209" s="52"/>
      <c r="E209" s="52"/>
      <c r="F209" s="52"/>
      <c r="G209" s="52"/>
      <c r="H209" s="52"/>
    </row>
    <row r="210" spans="1:8" s="62" customFormat="1" ht="37.5" customHeight="1">
      <c r="A210" s="52"/>
      <c r="B210" s="49"/>
      <c r="C210" s="52"/>
      <c r="D210" s="52"/>
      <c r="E210" s="52"/>
      <c r="F210" s="52"/>
      <c r="G210" s="52"/>
      <c r="H210" s="52"/>
    </row>
    <row r="211" spans="1:8" s="62" customFormat="1" ht="37.5" customHeight="1">
      <c r="A211" s="52"/>
      <c r="B211" s="49"/>
      <c r="C211" s="52"/>
      <c r="D211" s="52"/>
      <c r="E211" s="52"/>
      <c r="F211" s="52"/>
      <c r="G211" s="52"/>
      <c r="H211" s="52"/>
    </row>
    <row r="212" spans="1:8" s="62" customFormat="1" ht="37.5" customHeight="1">
      <c r="A212" s="52"/>
      <c r="B212" s="49"/>
      <c r="C212" s="52"/>
      <c r="D212" s="52"/>
      <c r="E212" s="52"/>
      <c r="F212" s="52"/>
      <c r="G212" s="52"/>
      <c r="H212" s="52"/>
    </row>
    <row r="213" spans="1:8" s="62" customFormat="1" ht="37.5" customHeight="1">
      <c r="A213" s="52"/>
      <c r="B213" s="49"/>
      <c r="C213" s="52"/>
      <c r="D213" s="52"/>
      <c r="E213" s="52"/>
      <c r="F213" s="52"/>
      <c r="G213" s="52"/>
      <c r="H213" s="52"/>
    </row>
    <row r="214" spans="1:8" s="62" customFormat="1" ht="37.5" customHeight="1">
      <c r="A214" s="52"/>
      <c r="B214" s="49"/>
      <c r="C214" s="52"/>
      <c r="D214" s="52"/>
      <c r="E214" s="52"/>
      <c r="F214" s="52"/>
      <c r="G214" s="52"/>
      <c r="H214" s="52"/>
    </row>
    <row r="215" spans="1:8" s="62" customFormat="1" ht="37.5" customHeight="1">
      <c r="A215" s="52"/>
      <c r="B215" s="49"/>
      <c r="C215" s="52"/>
      <c r="D215" s="52"/>
      <c r="E215" s="52"/>
      <c r="F215" s="52"/>
      <c r="G215" s="52"/>
      <c r="H215" s="52"/>
    </row>
    <row r="216" spans="1:8" s="62" customFormat="1" ht="37.5" customHeight="1">
      <c r="A216" s="52"/>
      <c r="B216" s="49"/>
      <c r="C216" s="52"/>
      <c r="D216" s="52"/>
      <c r="E216" s="52"/>
      <c r="F216" s="52"/>
      <c r="G216" s="52"/>
      <c r="H216" s="52"/>
    </row>
    <row r="217" spans="1:8" s="62" customFormat="1" ht="37.5" customHeight="1">
      <c r="A217" s="52"/>
      <c r="B217" s="49"/>
      <c r="C217" s="52"/>
      <c r="D217" s="52"/>
      <c r="E217" s="52"/>
      <c r="F217" s="52"/>
      <c r="G217" s="52"/>
      <c r="H217" s="52"/>
    </row>
    <row r="218" spans="1:8" s="62" customFormat="1" ht="37.5" customHeight="1">
      <c r="A218" s="52"/>
      <c r="B218" s="49"/>
      <c r="C218" s="52"/>
      <c r="D218" s="52"/>
      <c r="E218" s="52"/>
      <c r="F218" s="52"/>
      <c r="G218" s="52"/>
      <c r="H218" s="52"/>
    </row>
    <row r="219" spans="1:8" s="62" customFormat="1" ht="37.5" customHeight="1">
      <c r="A219" s="52"/>
      <c r="B219" s="49"/>
      <c r="C219" s="52"/>
      <c r="D219" s="52"/>
      <c r="E219" s="52"/>
      <c r="F219" s="52"/>
      <c r="G219" s="52"/>
      <c r="H219" s="52"/>
    </row>
    <row r="220" spans="1:8" s="62" customFormat="1" ht="37.5" customHeight="1">
      <c r="A220" s="52"/>
      <c r="B220" s="49"/>
      <c r="C220" s="52"/>
      <c r="D220" s="52"/>
      <c r="E220" s="52"/>
      <c r="F220" s="52"/>
      <c r="G220" s="52"/>
      <c r="H220" s="52"/>
    </row>
    <row r="221" spans="1:8" s="62" customFormat="1" ht="37.5" customHeight="1">
      <c r="A221" s="52"/>
      <c r="B221" s="49"/>
      <c r="C221" s="52"/>
      <c r="D221" s="52"/>
      <c r="E221" s="52"/>
      <c r="F221" s="52"/>
      <c r="G221" s="52"/>
      <c r="H221" s="52"/>
    </row>
    <row r="222" spans="1:8" s="62" customFormat="1" ht="37.5" customHeight="1">
      <c r="A222" s="52"/>
      <c r="B222" s="49"/>
      <c r="C222" s="52"/>
      <c r="D222" s="52"/>
      <c r="E222" s="52"/>
      <c r="F222" s="52"/>
      <c r="G222" s="52"/>
      <c r="H222" s="52"/>
    </row>
    <row r="223" spans="1:8" s="62" customFormat="1" ht="37.5" customHeight="1">
      <c r="A223" s="52"/>
      <c r="B223" s="49"/>
      <c r="C223" s="52"/>
      <c r="D223" s="52"/>
      <c r="E223" s="52"/>
      <c r="F223" s="52"/>
      <c r="G223" s="52"/>
      <c r="H223" s="52"/>
    </row>
    <row r="224" spans="1:8" s="62" customFormat="1" ht="37.5" customHeight="1">
      <c r="A224" s="52"/>
      <c r="B224" s="49"/>
      <c r="C224" s="52"/>
      <c r="D224" s="52"/>
      <c r="E224" s="52"/>
      <c r="F224" s="52"/>
      <c r="G224" s="52"/>
      <c r="H224" s="52"/>
    </row>
    <row r="225" spans="1:8" s="62" customFormat="1" ht="37.5" customHeight="1">
      <c r="A225" s="52"/>
      <c r="B225" s="49"/>
      <c r="C225" s="52"/>
      <c r="D225" s="52"/>
      <c r="E225" s="52"/>
      <c r="F225" s="52"/>
      <c r="G225" s="52"/>
      <c r="H225" s="52"/>
    </row>
    <row r="226" spans="1:8" s="62" customFormat="1" ht="37.5" customHeight="1">
      <c r="A226" s="52"/>
      <c r="B226" s="49"/>
      <c r="C226" s="52"/>
      <c r="D226" s="52"/>
      <c r="E226" s="52"/>
      <c r="F226" s="52"/>
      <c r="G226" s="52"/>
      <c r="H226" s="52"/>
    </row>
    <row r="227" spans="1:8" s="62" customFormat="1" ht="37.5" customHeight="1">
      <c r="A227" s="52"/>
      <c r="B227" s="49"/>
      <c r="C227" s="52"/>
      <c r="D227" s="52"/>
      <c r="E227" s="52"/>
      <c r="F227" s="52"/>
      <c r="G227" s="52"/>
      <c r="H227" s="52"/>
    </row>
    <row r="228" spans="1:8" s="62" customFormat="1" ht="37.5" customHeight="1">
      <c r="A228" s="52"/>
      <c r="B228" s="49"/>
      <c r="C228" s="52"/>
      <c r="D228" s="52"/>
      <c r="E228" s="52"/>
      <c r="F228" s="52"/>
      <c r="G228" s="52"/>
      <c r="H228" s="52"/>
    </row>
    <row r="229" spans="1:8" s="62" customFormat="1" ht="37.5" customHeight="1">
      <c r="A229" s="52"/>
      <c r="B229" s="49"/>
      <c r="C229" s="52"/>
      <c r="D229" s="52"/>
      <c r="E229" s="52"/>
      <c r="F229" s="52"/>
      <c r="G229" s="52"/>
      <c r="H229" s="52"/>
    </row>
    <row r="230" spans="1:8" s="62" customFormat="1" ht="37.5" customHeight="1">
      <c r="A230" s="52"/>
      <c r="B230" s="49"/>
      <c r="C230" s="52"/>
      <c r="D230" s="52"/>
      <c r="E230" s="52"/>
      <c r="F230" s="52"/>
      <c r="G230" s="52"/>
      <c r="H230" s="52"/>
    </row>
    <row r="231" spans="1:8" s="62" customFormat="1" ht="37.5" customHeight="1">
      <c r="A231" s="52"/>
      <c r="B231" s="49"/>
      <c r="C231" s="52"/>
      <c r="D231" s="52"/>
      <c r="E231" s="52"/>
      <c r="F231" s="52"/>
      <c r="G231" s="52"/>
      <c r="H231" s="52"/>
    </row>
    <row r="232" spans="1:8" s="62" customFormat="1" ht="37.5" customHeight="1">
      <c r="A232" s="52"/>
      <c r="B232" s="49"/>
      <c r="C232" s="52"/>
      <c r="D232" s="52"/>
      <c r="E232" s="52"/>
      <c r="F232" s="52"/>
      <c r="G232" s="52"/>
      <c r="H232" s="52"/>
    </row>
    <row r="233" spans="1:8" s="62" customFormat="1" ht="37.5" customHeight="1">
      <c r="A233" s="52"/>
      <c r="B233" s="49"/>
      <c r="C233" s="52"/>
      <c r="D233" s="52"/>
      <c r="E233" s="52"/>
      <c r="F233" s="52"/>
      <c r="G233" s="52"/>
      <c r="H233" s="52"/>
    </row>
    <row r="234" spans="1:8" s="62" customFormat="1" ht="37.5" customHeight="1">
      <c r="A234" s="52"/>
      <c r="B234" s="49"/>
      <c r="C234" s="52"/>
      <c r="D234" s="52"/>
      <c r="E234" s="52"/>
      <c r="F234" s="52"/>
      <c r="G234" s="52"/>
      <c r="H234" s="52"/>
    </row>
    <row r="235" spans="1:8" s="62" customFormat="1" ht="37.5" customHeight="1">
      <c r="A235" s="52"/>
      <c r="B235" s="49"/>
      <c r="C235" s="52"/>
      <c r="D235" s="52"/>
      <c r="E235" s="52"/>
      <c r="F235" s="52"/>
      <c r="G235" s="52"/>
      <c r="H235" s="52"/>
    </row>
    <row r="236" spans="1:8" s="62" customFormat="1" ht="37.5" customHeight="1">
      <c r="A236" s="52"/>
      <c r="B236" s="49"/>
      <c r="C236" s="52"/>
      <c r="D236" s="52"/>
      <c r="E236" s="52"/>
      <c r="F236" s="52"/>
      <c r="G236" s="52"/>
      <c r="H236" s="52"/>
    </row>
    <row r="237" spans="1:8" s="62" customFormat="1" ht="37.5" customHeight="1">
      <c r="A237" s="52"/>
      <c r="B237" s="49"/>
      <c r="C237" s="52"/>
      <c r="D237" s="52"/>
      <c r="E237" s="52"/>
      <c r="F237" s="52"/>
      <c r="G237" s="52"/>
      <c r="H237" s="52"/>
    </row>
    <row r="238" spans="1:8" s="62" customFormat="1" ht="37.5" customHeight="1">
      <c r="A238" s="52"/>
      <c r="B238" s="49"/>
      <c r="C238" s="52"/>
      <c r="D238" s="52"/>
      <c r="E238" s="52"/>
      <c r="F238" s="52"/>
      <c r="G238" s="52"/>
      <c r="H238" s="52"/>
    </row>
    <row r="239" spans="1:8" s="62" customFormat="1" ht="37.5" customHeight="1">
      <c r="A239" s="52"/>
      <c r="B239" s="49"/>
      <c r="C239" s="52"/>
      <c r="D239" s="52"/>
      <c r="E239" s="52"/>
      <c r="F239" s="52"/>
      <c r="G239" s="52"/>
      <c r="H239" s="52"/>
    </row>
    <row r="240" spans="1:8" s="62" customFormat="1" ht="37.5" customHeight="1">
      <c r="A240" s="52"/>
      <c r="B240" s="49"/>
      <c r="C240" s="52"/>
      <c r="D240" s="52"/>
      <c r="E240" s="52"/>
      <c r="F240" s="52"/>
      <c r="G240" s="52"/>
      <c r="H240" s="52"/>
    </row>
    <row r="241" spans="1:8" s="62" customFormat="1" ht="37.5" customHeight="1">
      <c r="A241" s="52"/>
      <c r="B241" s="49"/>
      <c r="C241" s="52"/>
      <c r="D241" s="52"/>
      <c r="E241" s="52"/>
      <c r="F241" s="52"/>
      <c r="G241" s="52"/>
      <c r="H241" s="52"/>
    </row>
    <row r="242" spans="1:8" s="62" customFormat="1" ht="37.5" customHeight="1">
      <c r="A242" s="52"/>
      <c r="B242" s="49"/>
      <c r="C242" s="52"/>
      <c r="D242" s="52"/>
      <c r="E242" s="52"/>
      <c r="F242" s="52"/>
      <c r="G242" s="52"/>
      <c r="H242" s="52"/>
    </row>
    <row r="243" spans="1:8" s="62" customFormat="1" ht="37.5" customHeight="1">
      <c r="A243" s="52"/>
      <c r="B243" s="49"/>
      <c r="C243" s="52"/>
      <c r="D243" s="52"/>
      <c r="E243" s="52"/>
      <c r="F243" s="52"/>
      <c r="G243" s="52"/>
      <c r="H243" s="52"/>
    </row>
    <row r="244" spans="1:8" s="62" customFormat="1" ht="37.5" customHeight="1">
      <c r="A244" s="52"/>
      <c r="B244" s="49"/>
      <c r="C244" s="52"/>
      <c r="D244" s="52"/>
      <c r="E244" s="52"/>
      <c r="F244" s="52"/>
      <c r="G244" s="52"/>
      <c r="H244" s="52"/>
    </row>
    <row r="245" spans="1:8" s="62" customFormat="1" ht="37.5" customHeight="1">
      <c r="A245" s="52"/>
      <c r="B245" s="49"/>
      <c r="C245" s="52"/>
      <c r="D245" s="52"/>
      <c r="E245" s="52"/>
      <c r="F245" s="52"/>
      <c r="G245" s="52"/>
      <c r="H245" s="52"/>
    </row>
    <row r="246" spans="1:8" s="62" customFormat="1" ht="37.5" customHeight="1">
      <c r="A246" s="52"/>
      <c r="B246" s="49"/>
      <c r="C246" s="52"/>
      <c r="D246" s="52"/>
      <c r="E246" s="52"/>
      <c r="F246" s="52"/>
      <c r="G246" s="52"/>
      <c r="H246" s="52"/>
    </row>
    <row r="247" spans="1:8" s="62" customFormat="1" ht="37.5" customHeight="1">
      <c r="A247" s="52"/>
      <c r="B247" s="49"/>
      <c r="C247" s="52"/>
      <c r="D247" s="52"/>
      <c r="E247" s="52"/>
      <c r="F247" s="52"/>
      <c r="G247" s="52"/>
      <c r="H247" s="52"/>
    </row>
    <row r="248" spans="1:8" s="62" customFormat="1" ht="37.5" customHeight="1">
      <c r="A248" s="52"/>
      <c r="B248" s="49"/>
      <c r="C248" s="52"/>
      <c r="D248" s="52"/>
      <c r="E248" s="52"/>
      <c r="F248" s="52"/>
      <c r="G248" s="52"/>
      <c r="H248" s="52"/>
    </row>
    <row r="249" spans="1:8" s="62" customFormat="1" ht="37.5" customHeight="1">
      <c r="A249" s="52"/>
      <c r="B249" s="49"/>
      <c r="C249" s="52"/>
      <c r="D249" s="52"/>
      <c r="E249" s="52"/>
      <c r="F249" s="52"/>
      <c r="G249" s="52"/>
      <c r="H249" s="52"/>
    </row>
    <row r="250" spans="1:8" s="62" customFormat="1" ht="37.5" customHeight="1">
      <c r="A250" s="52"/>
      <c r="B250" s="49"/>
      <c r="C250" s="52"/>
      <c r="D250" s="52"/>
      <c r="E250" s="52"/>
      <c r="F250" s="52"/>
      <c r="G250" s="52"/>
      <c r="H250" s="52"/>
    </row>
    <row r="251" spans="1:8" s="62" customFormat="1" ht="37.5" customHeight="1">
      <c r="A251" s="52"/>
      <c r="B251" s="49"/>
      <c r="C251" s="52"/>
      <c r="D251" s="52"/>
      <c r="E251" s="52"/>
      <c r="F251" s="52"/>
      <c r="G251" s="52"/>
      <c r="H251" s="52"/>
    </row>
    <row r="252" spans="1:8" s="62" customFormat="1" ht="37.5" customHeight="1">
      <c r="A252" s="52"/>
      <c r="B252" s="49"/>
      <c r="C252" s="52"/>
      <c r="D252" s="52"/>
      <c r="E252" s="52"/>
      <c r="F252" s="52"/>
      <c r="G252" s="52"/>
      <c r="H252" s="52"/>
    </row>
    <row r="253" spans="1:8" s="62" customFormat="1" ht="37.5" customHeight="1">
      <c r="A253" s="52"/>
      <c r="B253" s="49"/>
      <c r="C253" s="52"/>
      <c r="D253" s="52"/>
      <c r="E253" s="52"/>
      <c r="F253" s="52"/>
      <c r="G253" s="52"/>
      <c r="H253" s="52"/>
    </row>
    <row r="254" spans="1:8" s="62" customFormat="1" ht="37.5" customHeight="1">
      <c r="A254" s="52"/>
      <c r="B254" s="49"/>
      <c r="C254" s="52"/>
      <c r="D254" s="52"/>
      <c r="E254" s="52"/>
      <c r="F254" s="52"/>
      <c r="G254" s="52"/>
      <c r="H254" s="52"/>
    </row>
    <row r="255" spans="1:8" s="62" customFormat="1" ht="37.5" customHeight="1">
      <c r="A255" s="52"/>
      <c r="B255" s="49"/>
      <c r="C255" s="52"/>
      <c r="D255" s="52"/>
      <c r="E255" s="52"/>
      <c r="F255" s="52"/>
      <c r="G255" s="52"/>
      <c r="H255" s="52"/>
    </row>
    <row r="256" spans="1:8" s="62" customFormat="1" ht="37.5" customHeight="1">
      <c r="A256" s="52"/>
      <c r="B256" s="49"/>
      <c r="C256" s="52"/>
      <c r="D256" s="52"/>
      <c r="E256" s="52"/>
      <c r="F256" s="52"/>
      <c r="G256" s="52"/>
      <c r="H256" s="52"/>
    </row>
    <row r="257" spans="1:8" s="62" customFormat="1" ht="37.5" customHeight="1">
      <c r="A257" s="52"/>
      <c r="B257" s="49"/>
      <c r="C257" s="52"/>
      <c r="D257" s="52"/>
      <c r="E257" s="52"/>
      <c r="F257" s="52"/>
      <c r="G257" s="52"/>
      <c r="H257" s="52"/>
    </row>
    <row r="258" spans="1:8" s="62" customFormat="1" ht="37.5" customHeight="1">
      <c r="A258" s="52"/>
      <c r="B258" s="49"/>
      <c r="C258" s="52"/>
      <c r="D258" s="52"/>
      <c r="E258" s="52"/>
      <c r="F258" s="52"/>
      <c r="G258" s="52"/>
      <c r="H258" s="52"/>
    </row>
    <row r="259" spans="1:8" s="62" customFormat="1" ht="37.5" customHeight="1">
      <c r="A259" s="52"/>
      <c r="B259" s="49"/>
      <c r="C259" s="52"/>
      <c r="D259" s="52"/>
      <c r="E259" s="52"/>
      <c r="F259" s="52"/>
      <c r="G259" s="52"/>
      <c r="H259" s="52"/>
    </row>
    <row r="260" spans="1:8" s="62" customFormat="1" ht="37.5" customHeight="1">
      <c r="A260" s="52"/>
      <c r="B260" s="49"/>
      <c r="C260" s="52"/>
      <c r="D260" s="52"/>
      <c r="E260" s="52"/>
      <c r="F260" s="52"/>
      <c r="G260" s="52"/>
      <c r="H260" s="52"/>
    </row>
    <row r="261" spans="1:8" s="62" customFormat="1" ht="37.5" customHeight="1">
      <c r="A261" s="52"/>
      <c r="B261" s="49"/>
      <c r="C261" s="52"/>
      <c r="D261" s="52"/>
      <c r="E261" s="52"/>
      <c r="F261" s="52"/>
      <c r="G261" s="52"/>
      <c r="H261" s="52"/>
    </row>
    <row r="262" spans="1:8" s="62" customFormat="1" ht="37.5" customHeight="1">
      <c r="A262" s="52"/>
      <c r="B262" s="49"/>
      <c r="C262" s="52"/>
      <c r="D262" s="52"/>
      <c r="E262" s="52"/>
      <c r="F262" s="52"/>
      <c r="G262" s="52"/>
      <c r="H262" s="52"/>
    </row>
    <row r="263" spans="1:8" s="62" customFormat="1" ht="37.5" customHeight="1">
      <c r="A263" s="52"/>
      <c r="B263" s="49"/>
      <c r="C263" s="52"/>
      <c r="D263" s="52"/>
      <c r="E263" s="52"/>
      <c r="F263" s="52"/>
      <c r="G263" s="52"/>
      <c r="H263" s="52"/>
    </row>
    <row r="264" spans="1:8" s="62" customFormat="1" ht="37.5" customHeight="1">
      <c r="A264" s="52"/>
      <c r="B264" s="49"/>
      <c r="C264" s="52"/>
      <c r="D264" s="52"/>
      <c r="E264" s="52"/>
      <c r="F264" s="52"/>
      <c r="G264" s="52"/>
      <c r="H264" s="52"/>
    </row>
    <row r="265" spans="1:8" s="62" customFormat="1" ht="37.5" customHeight="1">
      <c r="A265" s="52"/>
      <c r="B265" s="49"/>
      <c r="C265" s="52"/>
      <c r="D265" s="52"/>
      <c r="E265" s="52"/>
      <c r="F265" s="52"/>
      <c r="G265" s="52"/>
      <c r="H265" s="52"/>
    </row>
    <row r="266" spans="1:8" s="62" customFormat="1" ht="37.5" customHeight="1">
      <c r="A266" s="52"/>
      <c r="B266" s="49"/>
      <c r="C266" s="52"/>
      <c r="D266" s="52"/>
      <c r="E266" s="52"/>
      <c r="F266" s="52"/>
      <c r="G266" s="52"/>
      <c r="H266" s="52"/>
    </row>
    <row r="267" spans="1:8" s="62" customFormat="1" ht="37.5" customHeight="1">
      <c r="A267" s="52"/>
      <c r="B267" s="49"/>
      <c r="C267" s="52"/>
      <c r="D267" s="52"/>
      <c r="E267" s="52"/>
      <c r="F267" s="52"/>
      <c r="G267" s="52"/>
      <c r="H267" s="52"/>
    </row>
    <row r="268" spans="1:8" s="62" customFormat="1" ht="37.5" customHeight="1">
      <c r="A268" s="52"/>
      <c r="B268" s="49"/>
      <c r="C268" s="52"/>
      <c r="D268" s="52"/>
      <c r="E268" s="52"/>
      <c r="F268" s="52"/>
      <c r="G268" s="52"/>
      <c r="H268" s="52"/>
    </row>
    <row r="269" spans="1:8" s="62" customFormat="1" ht="37.5" customHeight="1">
      <c r="A269" s="52"/>
      <c r="B269" s="49"/>
      <c r="C269" s="52"/>
      <c r="D269" s="52"/>
      <c r="E269" s="52"/>
      <c r="F269" s="52"/>
      <c r="G269" s="52"/>
      <c r="H269" s="52"/>
    </row>
    <row r="270" spans="1:8" s="62" customFormat="1" ht="37.5" customHeight="1">
      <c r="A270" s="52"/>
      <c r="B270" s="49"/>
      <c r="C270" s="52"/>
      <c r="D270" s="52"/>
      <c r="E270" s="52"/>
      <c r="F270" s="52"/>
      <c r="G270" s="52"/>
      <c r="H270" s="52"/>
    </row>
    <row r="271" spans="1:8" s="62" customFormat="1" ht="37.5" customHeight="1">
      <c r="A271" s="52"/>
      <c r="B271" s="49"/>
      <c r="C271" s="52"/>
      <c r="D271" s="52"/>
      <c r="E271" s="52"/>
      <c r="F271" s="52"/>
      <c r="G271" s="52"/>
      <c r="H271" s="52"/>
    </row>
    <row r="272" spans="1:8" s="62" customFormat="1" ht="37.5" customHeight="1">
      <c r="A272" s="52"/>
      <c r="B272" s="49"/>
      <c r="C272" s="52"/>
      <c r="D272" s="52"/>
      <c r="E272" s="52"/>
      <c r="F272" s="52"/>
      <c r="G272" s="52"/>
      <c r="H272" s="52"/>
    </row>
    <row r="273" spans="1:8" s="62" customFormat="1" ht="37.5" customHeight="1">
      <c r="A273" s="52"/>
      <c r="B273" s="49"/>
      <c r="C273" s="52"/>
      <c r="D273" s="52"/>
      <c r="E273" s="52"/>
      <c r="F273" s="52"/>
      <c r="G273" s="52"/>
      <c r="H273" s="52"/>
    </row>
    <row r="274" spans="1:8" s="62" customFormat="1" ht="37.5" customHeight="1">
      <c r="A274" s="52"/>
      <c r="B274" s="49"/>
      <c r="C274" s="52"/>
      <c r="D274" s="52"/>
      <c r="E274" s="52"/>
      <c r="F274" s="52"/>
      <c r="G274" s="52"/>
      <c r="H274" s="52"/>
    </row>
    <row r="275" spans="1:8" s="62" customFormat="1" ht="37.5" customHeight="1">
      <c r="A275" s="52"/>
      <c r="B275" s="49"/>
      <c r="C275" s="52"/>
      <c r="D275" s="52"/>
      <c r="E275" s="52"/>
      <c r="F275" s="52"/>
      <c r="G275" s="52"/>
      <c r="H275" s="52"/>
    </row>
    <row r="276" spans="1:8" s="62" customFormat="1" ht="37.5" customHeight="1">
      <c r="A276" s="52"/>
      <c r="B276" s="49"/>
      <c r="C276" s="52"/>
      <c r="D276" s="52"/>
      <c r="E276" s="52"/>
      <c r="F276" s="52"/>
      <c r="G276" s="52"/>
      <c r="H276" s="52"/>
    </row>
    <row r="277" spans="1:8" s="62" customFormat="1" ht="37.5" customHeight="1">
      <c r="A277" s="52"/>
      <c r="B277" s="49"/>
      <c r="C277" s="52"/>
      <c r="D277" s="52"/>
      <c r="E277" s="52"/>
      <c r="F277" s="52"/>
      <c r="G277" s="52"/>
      <c r="H277" s="52"/>
    </row>
    <row r="278" spans="1:8" s="62" customFormat="1" ht="37.5" customHeight="1">
      <c r="A278" s="52"/>
      <c r="B278" s="49"/>
      <c r="C278" s="52"/>
      <c r="D278" s="52"/>
      <c r="E278" s="52"/>
      <c r="F278" s="52"/>
      <c r="G278" s="52"/>
      <c r="H278" s="52"/>
    </row>
    <row r="279" spans="1:8" s="62" customFormat="1" ht="37.5" customHeight="1">
      <c r="A279" s="52"/>
      <c r="B279" s="49"/>
      <c r="C279" s="52"/>
      <c r="D279" s="52"/>
      <c r="E279" s="52"/>
      <c r="F279" s="52"/>
      <c r="G279" s="52"/>
      <c r="H279" s="52"/>
    </row>
    <row r="280" spans="1:8" s="62" customFormat="1" ht="37.5" customHeight="1">
      <c r="A280" s="52"/>
      <c r="B280" s="49"/>
      <c r="C280" s="52"/>
      <c r="D280" s="52"/>
      <c r="E280" s="52"/>
      <c r="F280" s="52"/>
      <c r="G280" s="52"/>
      <c r="H280" s="52"/>
    </row>
    <row r="281" spans="1:8" s="62" customFormat="1" ht="37.5" customHeight="1">
      <c r="A281" s="52"/>
      <c r="B281" s="49"/>
      <c r="C281" s="52"/>
      <c r="D281" s="52"/>
      <c r="E281" s="52"/>
      <c r="F281" s="52"/>
      <c r="G281" s="52"/>
      <c r="H281" s="52"/>
    </row>
    <row r="282" spans="1:8" s="62" customFormat="1" ht="37.5" customHeight="1">
      <c r="A282" s="52"/>
      <c r="B282" s="49"/>
      <c r="C282" s="52"/>
      <c r="D282" s="52"/>
      <c r="E282" s="52"/>
      <c r="F282" s="52"/>
      <c r="G282" s="52"/>
      <c r="H282" s="52"/>
    </row>
    <row r="283" spans="1:8" s="62" customFormat="1" ht="37.5" customHeight="1">
      <c r="A283" s="52"/>
      <c r="B283" s="49"/>
      <c r="C283" s="52"/>
      <c r="D283" s="52"/>
      <c r="E283" s="52"/>
      <c r="F283" s="52"/>
      <c r="G283" s="52"/>
      <c r="H283" s="52"/>
    </row>
    <row r="284" spans="1:8" s="62" customFormat="1" ht="37.5" customHeight="1">
      <c r="A284" s="52"/>
      <c r="B284" s="49"/>
      <c r="C284" s="52"/>
      <c r="D284" s="52"/>
      <c r="E284" s="52"/>
      <c r="F284" s="52"/>
      <c r="G284" s="52"/>
      <c r="H284" s="52"/>
    </row>
    <row r="285" spans="1:8" s="62" customFormat="1" ht="37.5" customHeight="1">
      <c r="A285" s="52"/>
      <c r="B285" s="49"/>
      <c r="C285" s="52"/>
      <c r="D285" s="52"/>
      <c r="E285" s="52"/>
      <c r="F285" s="52"/>
      <c r="G285" s="52"/>
      <c r="H285" s="52"/>
    </row>
    <row r="286" spans="1:8" s="62" customFormat="1" ht="37.5" customHeight="1">
      <c r="A286" s="52"/>
      <c r="B286" s="49"/>
      <c r="C286" s="52"/>
      <c r="D286" s="52"/>
      <c r="E286" s="52"/>
      <c r="F286" s="52"/>
      <c r="G286" s="52"/>
      <c r="H286" s="52"/>
    </row>
    <row r="287" spans="1:8" s="62" customFormat="1" ht="37.5" customHeight="1">
      <c r="A287" s="52"/>
      <c r="B287" s="49"/>
      <c r="C287" s="52"/>
      <c r="D287" s="52"/>
      <c r="E287" s="52"/>
      <c r="F287" s="52"/>
      <c r="G287" s="52"/>
      <c r="H287" s="52"/>
    </row>
  </sheetData>
  <phoneticPr fontId="16" type="noConversion"/>
  <conditionalFormatting sqref="C10:C34">
    <cfRule type="cellIs" dxfId="15" priority="1" operator="equal">
      <formula>"Média"</formula>
    </cfRule>
    <cfRule type="cellIs" dxfId="14" priority="2" operator="equal">
      <formula>"Baixa"</formula>
    </cfRule>
    <cfRule type="cellIs" dxfId="13" priority="3" operator="equal">
      <formula>"Alta"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CONTROLE</vt:lpstr>
      <vt:lpstr>CONFIGURAÇÃO E-MAIL</vt:lpstr>
      <vt:lpstr>DASHBOARD</vt:lpstr>
      <vt:lpstr>TA_DINAMICA</vt:lpstr>
      <vt:lpstr>CADASTRO</vt:lpstr>
      <vt:lpstr>DASHBOARD!Area_de_impressao</vt:lpstr>
      <vt:lpstr>Tela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Raimundo Araujo</dc:creator>
  <cp:lastModifiedBy>Tim Baster</cp:lastModifiedBy>
  <cp:lastPrinted>2021-03-23T14:05:56Z</cp:lastPrinted>
  <dcterms:created xsi:type="dcterms:W3CDTF">2021-03-17T12:23:48Z</dcterms:created>
  <dcterms:modified xsi:type="dcterms:W3CDTF">2021-10-18T16:08:28Z</dcterms:modified>
</cp:coreProperties>
</file>